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mc:AlternateContent xmlns:mc="http://schemas.openxmlformats.org/markup-compatibility/2006">
    <mc:Choice Requires="x15">
      <x15ac:absPath xmlns:x15ac="http://schemas.microsoft.com/office/spreadsheetml/2010/11/ac" url="https://videducation-my.sharepoint.com/personal/iselin_yucedag_vid_no/Documents/Dokumenter/Universell utforming/"/>
    </mc:Choice>
  </mc:AlternateContent>
  <xr:revisionPtr revIDLastSave="0" documentId="8_{40238485-A8EA-487F-B381-4117C5934D22}" xr6:coauthVersionLast="47" xr6:coauthVersionMax="47" xr10:uidLastSave="{00000000-0000-0000-0000-000000000000}"/>
  <bookViews>
    <workbookView xWindow="-120" yWindow="-120" windowWidth="29040" windowHeight="15840" xr2:uid="{00000000-000D-0000-FFFF-FFFF00000000}"/>
  </bookViews>
  <sheets>
    <sheet name="Oversikt" sheetId="1" r:id="rId1"/>
    <sheet name="Sjekkliste" sheetId="2" r:id="rId2"/>
    <sheet name="Slik tester du"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8" i="2" l="1"/>
  <c r="P98" i="2"/>
  <c r="O98" i="2"/>
  <c r="N98" i="2"/>
  <c r="M98" i="2"/>
  <c r="Q97" i="2"/>
  <c r="P97" i="2"/>
  <c r="O97" i="2"/>
  <c r="N97" i="2"/>
  <c r="M97" i="2"/>
  <c r="Q96" i="2"/>
  <c r="P96" i="2"/>
  <c r="O96" i="2"/>
  <c r="N96" i="2"/>
  <c r="M96" i="2"/>
  <c r="Q95" i="2"/>
  <c r="P95" i="2"/>
  <c r="O95" i="2"/>
  <c r="N95" i="2"/>
  <c r="M95" i="2"/>
  <c r="Q94" i="2"/>
  <c r="P94" i="2"/>
  <c r="O94" i="2"/>
  <c r="N94" i="2"/>
  <c r="M94" i="2"/>
  <c r="Q93" i="2"/>
  <c r="P93" i="2"/>
  <c r="O93" i="2"/>
  <c r="N93" i="2"/>
  <c r="M93" i="2"/>
  <c r="Q92" i="2"/>
  <c r="P92" i="2"/>
  <c r="O92" i="2"/>
  <c r="N92" i="2"/>
  <c r="M92" i="2"/>
  <c r="Q91" i="2"/>
  <c r="P91" i="2"/>
  <c r="O91" i="2"/>
  <c r="N91" i="2"/>
  <c r="M91" i="2"/>
  <c r="Q90" i="2"/>
  <c r="P90" i="2"/>
  <c r="O90" i="2"/>
  <c r="N90" i="2"/>
  <c r="M90" i="2"/>
  <c r="Q89" i="2"/>
  <c r="P89" i="2"/>
  <c r="O89" i="2"/>
  <c r="N89" i="2"/>
  <c r="M89" i="2"/>
  <c r="Q88" i="2"/>
  <c r="P88" i="2"/>
  <c r="O88" i="2"/>
  <c r="N88" i="2"/>
  <c r="M88" i="2"/>
  <c r="Q87" i="2"/>
  <c r="P87" i="2"/>
  <c r="O87" i="2"/>
  <c r="N87" i="2"/>
  <c r="M87" i="2"/>
  <c r="Q86" i="2"/>
  <c r="P86" i="2"/>
  <c r="O86" i="2"/>
  <c r="N86" i="2"/>
  <c r="M86" i="2"/>
  <c r="Q85" i="2"/>
  <c r="P85" i="2"/>
  <c r="O85" i="2"/>
  <c r="N85" i="2"/>
  <c r="M85" i="2"/>
  <c r="Q84" i="2"/>
  <c r="P84" i="2"/>
  <c r="O84" i="2"/>
  <c r="N84" i="2"/>
  <c r="M84" i="2"/>
  <c r="Q83" i="2"/>
  <c r="P83" i="2"/>
  <c r="O83" i="2"/>
  <c r="N83" i="2"/>
  <c r="M83" i="2"/>
  <c r="Q82" i="2"/>
  <c r="P82" i="2"/>
  <c r="O82" i="2"/>
  <c r="N82" i="2"/>
  <c r="M82" i="2"/>
  <c r="Q81" i="2"/>
  <c r="P81" i="2"/>
  <c r="O81" i="2"/>
  <c r="N81" i="2"/>
  <c r="M81" i="2"/>
  <c r="Q80" i="2"/>
  <c r="P80" i="2"/>
  <c r="O80" i="2"/>
  <c r="N80" i="2"/>
  <c r="M80" i="2"/>
  <c r="Q79" i="2"/>
  <c r="P79" i="2"/>
  <c r="O79" i="2"/>
  <c r="N79" i="2"/>
  <c r="M79" i="2"/>
  <c r="Q78" i="2"/>
  <c r="P78" i="2"/>
  <c r="O78" i="2"/>
  <c r="N78" i="2"/>
  <c r="M78" i="2"/>
  <c r="Q77" i="2"/>
  <c r="P77" i="2"/>
  <c r="O77" i="2"/>
  <c r="N77" i="2"/>
  <c r="M77" i="2"/>
  <c r="Q76" i="2"/>
  <c r="P76" i="2"/>
  <c r="O76" i="2"/>
  <c r="N76" i="2"/>
  <c r="M76" i="2"/>
  <c r="Q75" i="2"/>
  <c r="P75" i="2"/>
  <c r="O75" i="2"/>
  <c r="N75" i="2"/>
  <c r="M75" i="2"/>
  <c r="Q74" i="2"/>
  <c r="P74" i="2"/>
  <c r="O74" i="2"/>
  <c r="N74" i="2"/>
  <c r="M74" i="2"/>
  <c r="Q73" i="2"/>
  <c r="P73" i="2"/>
  <c r="O73" i="2"/>
  <c r="N73" i="2"/>
  <c r="M73" i="2"/>
  <c r="Q72" i="2"/>
  <c r="P72" i="2"/>
  <c r="O72" i="2"/>
  <c r="N72" i="2"/>
  <c r="M72" i="2"/>
  <c r="Q71" i="2"/>
  <c r="P71" i="2"/>
  <c r="O71" i="2"/>
  <c r="N71" i="2"/>
  <c r="M71" i="2"/>
  <c r="Q70" i="2"/>
  <c r="P70" i="2"/>
  <c r="O70" i="2"/>
  <c r="N70" i="2"/>
  <c r="M70" i="2"/>
  <c r="Q69" i="2"/>
  <c r="P69" i="2"/>
  <c r="O69" i="2"/>
  <c r="N69" i="2"/>
  <c r="M69" i="2"/>
  <c r="Q68" i="2"/>
  <c r="P68" i="2"/>
  <c r="O68" i="2"/>
  <c r="N68" i="2"/>
  <c r="M68" i="2"/>
  <c r="Q67" i="2"/>
  <c r="P67" i="2"/>
  <c r="O67" i="2"/>
  <c r="N67" i="2"/>
  <c r="M67" i="2"/>
  <c r="Q66" i="2"/>
  <c r="P66" i="2"/>
  <c r="O66" i="2"/>
  <c r="N66" i="2"/>
  <c r="M66" i="2"/>
  <c r="Q65" i="2"/>
  <c r="P65" i="2"/>
  <c r="O65" i="2"/>
  <c r="N65" i="2"/>
  <c r="M65" i="2"/>
  <c r="Q64" i="2"/>
  <c r="P64" i="2"/>
  <c r="O64" i="2"/>
  <c r="N64" i="2"/>
  <c r="M64" i="2"/>
  <c r="Q63" i="2"/>
  <c r="P63" i="2"/>
  <c r="O63" i="2"/>
  <c r="N63" i="2"/>
  <c r="M63" i="2"/>
  <c r="Q62" i="2"/>
  <c r="P62" i="2"/>
  <c r="O62" i="2"/>
  <c r="N62" i="2"/>
  <c r="M62" i="2"/>
  <c r="Q61" i="2"/>
  <c r="P61" i="2"/>
  <c r="O61" i="2"/>
  <c r="N61" i="2"/>
  <c r="M61" i="2"/>
  <c r="Q60" i="2"/>
  <c r="P60" i="2"/>
  <c r="O60" i="2"/>
  <c r="N60" i="2"/>
  <c r="M60" i="2"/>
  <c r="Q59" i="2"/>
  <c r="P59" i="2"/>
  <c r="O59" i="2"/>
  <c r="N59" i="2"/>
  <c r="M59" i="2"/>
  <c r="Q58" i="2"/>
  <c r="P58" i="2"/>
  <c r="O58" i="2"/>
  <c r="N58" i="2"/>
  <c r="M58" i="2"/>
  <c r="Q57" i="2"/>
  <c r="P57" i="2"/>
  <c r="O57" i="2"/>
  <c r="N57" i="2"/>
  <c r="M57" i="2"/>
  <c r="Q56" i="2"/>
  <c r="P56" i="2"/>
  <c r="O56" i="2"/>
  <c r="N56" i="2"/>
  <c r="M56" i="2"/>
  <c r="Q55" i="2"/>
  <c r="P55" i="2"/>
  <c r="O55" i="2"/>
  <c r="N55" i="2"/>
  <c r="M55" i="2"/>
  <c r="Q54" i="2"/>
  <c r="P54" i="2"/>
  <c r="O54" i="2"/>
  <c r="N54" i="2"/>
  <c r="M54" i="2"/>
  <c r="Q53" i="2"/>
  <c r="P53" i="2"/>
  <c r="O53" i="2"/>
  <c r="N53" i="2"/>
  <c r="M53" i="2"/>
  <c r="Q52" i="2"/>
  <c r="P52" i="2"/>
  <c r="O52" i="2"/>
  <c r="N52" i="2"/>
  <c r="M52" i="2"/>
  <c r="Q51" i="2"/>
  <c r="P51" i="2"/>
  <c r="O51" i="2"/>
  <c r="N51" i="2"/>
  <c r="M51" i="2"/>
  <c r="Q50" i="2"/>
  <c r="P50" i="2"/>
  <c r="O50" i="2"/>
  <c r="N50" i="2"/>
  <c r="M50" i="2"/>
  <c r="Q49" i="2"/>
  <c r="P49" i="2"/>
  <c r="O49" i="2"/>
  <c r="N49" i="2"/>
  <c r="M49" i="2"/>
  <c r="Q48" i="2"/>
  <c r="P48" i="2"/>
  <c r="O48" i="2"/>
  <c r="N48" i="2"/>
  <c r="M48" i="2"/>
  <c r="Q47" i="2"/>
  <c r="P47" i="2"/>
  <c r="O47" i="2"/>
  <c r="N47" i="2"/>
  <c r="M47" i="2"/>
  <c r="Q46" i="2"/>
  <c r="P46" i="2"/>
  <c r="O46" i="2"/>
  <c r="N46" i="2"/>
  <c r="M46" i="2"/>
  <c r="Q45" i="2"/>
  <c r="P45" i="2"/>
  <c r="O45" i="2"/>
  <c r="N45" i="2"/>
  <c r="M45" i="2"/>
  <c r="Q44" i="2"/>
  <c r="P44" i="2"/>
  <c r="O44" i="2"/>
  <c r="N44" i="2"/>
  <c r="M44" i="2"/>
  <c r="Q43" i="2"/>
  <c r="P43" i="2"/>
  <c r="O43" i="2"/>
  <c r="N43" i="2"/>
  <c r="M43" i="2"/>
  <c r="Q42" i="2"/>
  <c r="P42" i="2"/>
  <c r="O42" i="2"/>
  <c r="N42" i="2"/>
  <c r="M42" i="2"/>
  <c r="Q41" i="2"/>
  <c r="P41" i="2"/>
  <c r="O41" i="2"/>
  <c r="N41" i="2"/>
  <c r="M41" i="2"/>
  <c r="Q40" i="2"/>
  <c r="P40" i="2"/>
  <c r="O40" i="2"/>
  <c r="N40" i="2"/>
  <c r="M40" i="2"/>
  <c r="Q39" i="2"/>
  <c r="P39" i="2"/>
  <c r="O39" i="2"/>
  <c r="N39" i="2"/>
  <c r="M39" i="2"/>
  <c r="Q38" i="2"/>
  <c r="P38" i="2"/>
  <c r="O38" i="2"/>
  <c r="N38" i="2"/>
  <c r="M38" i="2"/>
  <c r="Q37" i="2"/>
  <c r="P37" i="2"/>
  <c r="O37" i="2"/>
  <c r="N37" i="2"/>
  <c r="M37" i="2"/>
  <c r="Q36" i="2"/>
  <c r="P36" i="2"/>
  <c r="O36" i="2"/>
  <c r="N36" i="2"/>
  <c r="M36" i="2"/>
  <c r="Q35" i="2"/>
  <c r="P35" i="2"/>
  <c r="O35" i="2"/>
  <c r="N35" i="2"/>
  <c r="M35" i="2"/>
  <c r="Q34" i="2"/>
  <c r="P34" i="2"/>
  <c r="O34" i="2"/>
  <c r="N34" i="2"/>
  <c r="M34" i="2"/>
  <c r="Q33" i="2"/>
  <c r="P33" i="2"/>
  <c r="O33" i="2"/>
  <c r="N33" i="2"/>
  <c r="M33" i="2"/>
  <c r="Q32" i="2"/>
  <c r="P32" i="2"/>
  <c r="O32" i="2"/>
  <c r="N32" i="2"/>
  <c r="M32" i="2"/>
  <c r="Q31" i="2"/>
  <c r="P31" i="2"/>
  <c r="O31" i="2"/>
  <c r="N31" i="2"/>
  <c r="M31" i="2"/>
  <c r="Q30" i="2"/>
  <c r="P30" i="2"/>
  <c r="O30" i="2"/>
  <c r="N30" i="2"/>
  <c r="M30" i="2"/>
  <c r="Q29" i="2"/>
  <c r="P29" i="2"/>
  <c r="O29" i="2"/>
  <c r="N29" i="2"/>
  <c r="M29" i="2"/>
  <c r="Q28" i="2"/>
  <c r="P28" i="2"/>
  <c r="O28" i="2"/>
  <c r="N28" i="2"/>
  <c r="M28" i="2"/>
  <c r="Q27" i="2"/>
  <c r="P27" i="2"/>
  <c r="O27" i="2"/>
  <c r="N27" i="2"/>
  <c r="M27" i="2"/>
  <c r="Q26" i="2"/>
  <c r="P26" i="2"/>
  <c r="O26" i="2"/>
  <c r="N26" i="2"/>
  <c r="M26" i="2"/>
  <c r="Q25" i="2"/>
  <c r="P25" i="2"/>
  <c r="O25" i="2"/>
  <c r="N25" i="2"/>
  <c r="M25" i="2"/>
  <c r="Q24" i="2"/>
  <c r="P24" i="2"/>
  <c r="O24" i="2"/>
  <c r="N24" i="2"/>
  <c r="M24" i="2"/>
  <c r="Q23" i="2"/>
  <c r="P23" i="2"/>
  <c r="O23" i="2"/>
  <c r="N23" i="2"/>
  <c r="M23" i="2"/>
  <c r="Q22" i="2"/>
  <c r="P22" i="2"/>
  <c r="O22" i="2"/>
  <c r="N22" i="2"/>
  <c r="M22" i="2"/>
  <c r="Q21" i="2"/>
  <c r="P21" i="2"/>
  <c r="O21" i="2"/>
  <c r="N21" i="2"/>
  <c r="M21" i="2"/>
  <c r="Q20" i="2"/>
  <c r="P20" i="2"/>
  <c r="O20" i="2"/>
  <c r="N20" i="2"/>
  <c r="M20" i="2"/>
  <c r="Q19" i="2"/>
  <c r="P19" i="2"/>
  <c r="O19" i="2"/>
  <c r="N19" i="2"/>
  <c r="M19" i="2"/>
  <c r="Q18" i="2"/>
  <c r="P18" i="2"/>
  <c r="O18" i="2"/>
  <c r="N18" i="2"/>
  <c r="M18" i="2"/>
  <c r="Q17" i="2"/>
  <c r="P17" i="2"/>
  <c r="O17" i="2"/>
  <c r="N17" i="2"/>
  <c r="M17" i="2"/>
  <c r="Q16" i="2"/>
  <c r="P16" i="2"/>
  <c r="O16" i="2"/>
  <c r="N16" i="2"/>
  <c r="M16" i="2"/>
  <c r="Q15" i="2"/>
  <c r="P15" i="2"/>
  <c r="O15" i="2"/>
  <c r="N15" i="2"/>
  <c r="M15" i="2"/>
  <c r="Q14" i="2"/>
  <c r="P14" i="2"/>
  <c r="O14" i="2"/>
  <c r="N14" i="2"/>
  <c r="M14" i="2"/>
  <c r="Q13" i="2"/>
  <c r="P13" i="2"/>
  <c r="O13" i="2"/>
  <c r="N13" i="2"/>
  <c r="M13" i="2"/>
  <c r="Q12" i="2"/>
  <c r="P12" i="2"/>
  <c r="O12" i="2"/>
  <c r="N12" i="2"/>
  <c r="M12" i="2"/>
  <c r="Q11" i="2"/>
  <c r="P11" i="2"/>
  <c r="O11" i="2"/>
  <c r="N11" i="2"/>
  <c r="M11" i="2"/>
  <c r="Q10" i="2"/>
  <c r="P10" i="2"/>
  <c r="O10" i="2"/>
  <c r="N10" i="2"/>
  <c r="M10" i="2"/>
  <c r="Q9" i="2"/>
  <c r="P9" i="2"/>
  <c r="O9" i="2"/>
  <c r="N9" i="2"/>
  <c r="M9" i="2"/>
  <c r="Q8" i="2"/>
  <c r="P8" i="2"/>
  <c r="O8" i="2"/>
  <c r="N8" i="2"/>
  <c r="M8" i="2"/>
  <c r="Q7" i="2"/>
  <c r="P7" i="2"/>
  <c r="O7" i="2"/>
  <c r="N7" i="2"/>
  <c r="M7" i="2"/>
  <c r="Q6" i="2"/>
  <c r="P6" i="2"/>
  <c r="O6" i="2"/>
  <c r="N6" i="2"/>
  <c r="M6" i="2"/>
  <c r="Q5" i="2"/>
  <c r="P5" i="2"/>
  <c r="O5" i="2"/>
  <c r="N5" i="2"/>
  <c r="M5" i="2"/>
  <c r="Q4" i="2"/>
  <c r="P4" i="2"/>
  <c r="O4" i="2"/>
  <c r="N4" i="2"/>
  <c r="M4" i="2"/>
  <c r="Q3" i="2"/>
  <c r="P3" i="2"/>
  <c r="O3" i="2"/>
  <c r="N3" i="2"/>
  <c r="M3" i="2"/>
  <c r="Q2" i="2"/>
  <c r="Q99" i="2" s="1"/>
  <c r="P2" i="2"/>
  <c r="P99" i="2" s="1"/>
  <c r="O2" i="2"/>
  <c r="O99" i="2" s="1"/>
  <c r="C13" i="1" s="1"/>
  <c r="N2" i="2"/>
  <c r="N99" i="2" s="1"/>
  <c r="M2" i="2"/>
  <c r="M99" i="2" s="1"/>
  <c r="C11" i="1" s="1"/>
  <c r="C12" i="1" l="1"/>
</calcChain>
</file>

<file path=xl/sharedStrings.xml><?xml version="1.0" encoding="utf-8"?>
<sst xmlns="http://schemas.openxmlformats.org/spreadsheetml/2006/main" count="1084" uniqueCount="487">
  <si>
    <t>Testprotokoll</t>
  </si>
  <si>
    <t>Tjenestens navn</t>
  </si>
  <si>
    <t>Testet grensesnitt</t>
  </si>
  <si>
    <t>Analysens omfang og avgrensninger</t>
  </si>
  <si>
    <t>Ansvarlig for tjenesten</t>
  </si>
  <si>
    <t>Kontaktopplysninger</t>
  </si>
  <si>
    <t>Protokollen er opprettet av</t>
  </si>
  <si>
    <t>Verktøy og nettleser som er benyttet</t>
  </si>
  <si>
    <t>Dato</t>
  </si>
  <si>
    <t>Oppfyller WCAG (med unntak) *</t>
  </si>
  <si>
    <t>Oppfyller WCAG (uten unntak) **</t>
  </si>
  <si>
    <t>Totalt resultat ***</t>
  </si>
  <si>
    <t>Oppsummering av resultatet</t>
  </si>
  <si>
    <t>VID</t>
  </si>
  <si>
    <t>https://vid.no/,https://vid.no/studier/#helse,https://vid.no/opptak/lokalt-opptak/,https://www.vid.no/student/,https://vid.no/kontakt-oss/,https://vid.no/om-oss/alumni/</t>
  </si>
  <si>
    <t>Alle underdomener, tredjepartsløsninger og e-tjenester (de du logger inn på) er ikke inkludert i analysen.</t>
  </si>
  <si>
    <t>VID (Vitenskaplige høgskole)</t>
  </si>
  <si>
    <t>thana@useitconsulting.no
hanna@useitconsulting.no</t>
  </si>
  <si>
    <t>Thana Pathawanich (Useit)</t>
  </si>
  <si>
    <t>Vi har brukt verktøyene:
* Ace it
* Color Contrast Analyzer
* Axe Dev Tools
* Lighthouse
* Bookmarklets
* VoiceOver - Mac 
* NVDA - Windows
* Chrome - Mac
* Safari - Mac</t>
  </si>
  <si>
    <t>2022-12-05</t>
  </si>
  <si>
    <t>Hva sier tallet?</t>
  </si>
  <si>
    <t>*</t>
  </si>
  <si>
    <t>”Oppfyller WCAG med unntak” – viser hvor stor andel av punktene som er godkjent eller ikke aktuell. Dersom dette tallet viser 100 prosent innebærer det at grensesnittet følger kravene i WCAG 2.1 nivå AA. Det kan fremdeles finnes unntak og avvik, men de er så få/ubetydelige at tjenesten i sin helhet oppfyller kravene.</t>
  </si>
  <si>
    <t>**</t>
  </si>
  <si>
    <t>”Oppfyller WCAG uten unntak” – viser hvor stor andel av punktene som oppfyller WCAG uten noen unntak, eller som ikke er aktuelle i tjenesten. For mindre tjenester bør denne verdien også nå 100 prosent slik at tjenesten kan oppfylle kravene i WCAG 2.1 på nivå AA.</t>
  </si>
  <si>
    <t>***</t>
  </si>
  <si>
    <t>”Totalt resultat” – inkluderer også punkter som ikke er koblet til WCAG. Vi regner med at WCAG 2.1 på nivå AA dekker omlag halvparten av alt som er viktig for personer med nedsatt funksjonsevne, så dette er egentlig det mest interessante tallet. Det viser hvor stor andel av alle punkter som er oppfylt eller ikke aktuelle.</t>
  </si>
  <si>
    <t>UseitID</t>
  </si>
  <si>
    <t>Retningslinje</t>
  </si>
  <si>
    <t>WCAG SC</t>
  </si>
  <si>
    <t>Resultater (velg)</t>
  </si>
  <si>
    <t>Kommentar</t>
  </si>
  <si>
    <t>Resultat fra automatiske tester</t>
  </si>
  <si>
    <t>Roller</t>
  </si>
  <si>
    <t>Emneområder</t>
  </si>
  <si>
    <t>Godkjent</t>
  </si>
  <si>
    <t>Ikke aktuell</t>
  </si>
  <si>
    <t>Ikke godkjent</t>
  </si>
  <si>
    <t>Ikke vurdert</t>
  </si>
  <si>
    <t>U101</t>
  </si>
  <si>
    <t>Løsningen er laget med et rammeverk som støtter universell utforming (for eksempel HTML, CSS og JavaScript)</t>
  </si>
  <si>
    <t>All</t>
  </si>
  <si>
    <t>Punktet er godkjent ettersom dere bruker HTML, CSS og JavaScript, som gjør det mulig å skape et fullt universelt utformet grensesnitt.</t>
  </si>
  <si>
    <t>Verktøyet gjør ingen relevante tester her</t>
  </si>
  <si>
    <t>Utviklere</t>
  </si>
  <si>
    <t>Kode,
Apper,
Webgrensesnitt</t>
  </si>
  <si>
    <t>U102</t>
  </si>
  <si>
    <t>Koden følger standarden og inneholder ingen feil som bryter med WCAG</t>
  </si>
  <si>
    <t>4.1.1</t>
  </si>
  <si>
    <t>Det er ikke avvik i dette punktet.</t>
  </si>
  <si>
    <t xml:space="preserve">Gjennomført test:
3.6 - Antall valideringsfeil som bryter mot kravet i WCAG. (i gjennomsnitt for sidene der feilen finnes)
Verktøyet har funnet denne feilen på 100% av de undersøkte sidene. Det finnes så store problem at punktet ikke kan anses som godkjent.
Viser de 10 vanligste brudd og avvik av totalt 12:
* Dette bruddet forekommer på 7 av totalt 25 undersøkte sider
(Error: Element style not allowed as child of element div in this context. (Suppressing further errors from this subtree.)
/div&gt; &lt;/a&gt;&lt;style&gt; .vid-
Contexts in which element style may be used:Where metadata content is expected.In a noscript element that is a child of a head element.Content model for element div:If the element is a child of a dl element: one or more dt elements followed by one or more dd elements, optionally intermixed with script-supporting elements.If the element is not a child of a dl element: flow content.)
Feilen dukker bare opp &lt;strong&gt;etter&lt;/strong&gt;  at skript er aktivert
Sider som påvirkes:
* VID vitenskapelige høgskole (https://vid.no)
* Bibliotek - VID vitenskapelige høgskole (https://vid.no/bibliotek/)
* Forskning - VID vitenskapelige høgskole (https://vid.no/forskning/)
* Alumni - VID vitenskapelige høgskole (https://vid.no/om-oss/alumni)
* VID vitenskapelige høgskole (https://www.vid.no/)
* Bibliotek - VID vitenskapelige høgskole (https://www.vid.no/bibliotek/)
* Alumni - VID vitenskapelige høgskole (https://www.vid.no/om-oss/alumni/)
* Dette bruddet forekommer på 3 av totalt 25 undersøkte sider
(Error: Element p not allowed as child of element strong in this context. (Suppressing further errors from this subtree.)
cial media&lt;p&gt;&lt;/p&gt;&lt;/
Contexts in which element p may be used:Where flow content is expected.Content model for element strong:Phrasing content.)
Feilen dukker bare opp &lt;strong&gt;etter&lt;/strong&gt;  at skript er aktivert
Sider som påvirkes:
* Direct application for postgraduate education - VID Specialized University (https://vid.no/en/admission/local-admission/)
* Contact – VID Specialized University (https://vid.no/en/contact-us/)
* Studies - VID Specialized University (https://vid.no/en/studies/)
* Dette bruddet forekommer på 3 av totalt 25 undersøkte sider
(Error: The element a must not appear as a descendant of the button element.
econdary"&gt;&lt;a class="uk-link-reset" href="/en/privacy-and-gdpr/privacy-and-cookies-on-the-web/"&gt;Les me
)
Feilen dukker bare opp &lt;strong&gt;etter&lt;/strong&gt;  at skript er aktivert
Sider som påvirkes:
* Direct application for postgraduate education - VID Specialized University (https://vid.no/en/admission/local-admission/)
* Contact – VID Specialized University (https://vid.no/en/contact-us/)
* Studies - VID Specialized University (https://vid.no/en/studies/)
* Dette bruddet forekommer på 25 av totalt 25 undersøkte sider
(Error: Element style not allowed as child of element body in this context. (Suppressing further errors from this subtree.)
ame&gt;&lt;/div&gt;&lt;style id="service-icons-0"&gt;&lt;/styl
Contexts in which element style may be used:Where metadata content is expected.In a noscript element that is a child of a head element.Content model for element body:Flow content.)
Feilen dukker bare opp &lt;strong&gt;etter&lt;/strong&gt;  at skript er aktivert
Sider som påvirkes:
* VID vitenskapelige høgskole (https://vid.no)
* Ansatte - VID vitenskapelige høgskole (https://vid.no/ansatte/)
* Bibliotek - VID vitenskapelige høgskole (https://vid.no/bibliotek/)
* Direct application for postgraduate education - VID Specialized University (https://vid.no/en/admission/local-admission/)
* Contact – VID Specialized University (https://vid.no/en/contact-us/)
* Studies - VID Specialized University (https://vid.no/en/studies/)
* Enheter - VID vitenskapelige høgskole (https://vid.no/enheter/)
* Forskning - VID vitenskapelige høgskole (https://vid.no/forskning/)
* Internasjonalt - VID vitenskapelige høgskole (https://vid.no/internasjonalt/)
* Kontakt – VID vitenskapelige høgskole (https://vid.no/kontakt-oss)
* Alumni - VID vitenskapelige høgskole (https://vid.no/om-oss/alumni)
* Opptak - VID vitenskapelige høgskole (https://vid.no/opptak/)
* Lokalt opptak - VID vitenskapelige høgskole (https://vid.no/opptak/lokalt-opptak)
* For studenter - VID vitenskapelige høgskole (https://vid.no/student/)
* Studier - VID vitenskapelige høgskole (https://vid.no/studier/)
* Studier - VID vitenskapelige høgskole (https://vid.no/studier/#helse)
* VID vitenskapelige høgskole (https://www.vid.no/)
* Ansatte - VID vitenskapelige høgskole (https://www.vid.no/ansatte/)
* Bibliotek - VID vitenskapelige høgskole (https://www.vid.no/bibliotek/)
* Kontakt – VID vitenskapelige høgskole (https://www.vid.no/kontakt-oss/)
* Om oss - VID vitenskapelige høgskole (https://www.vid.no/om-oss/)
* Alumni - VID vitenskapelige høgskole (https://www.vid.no/om-oss/alumni/)
* Spørsmål og svar - VID vitenskapelige høgskole (https://www.vid.no/sporsmal-og-svar/)
* For studenter - VID vitenskapelige høgskole (https://www.vid.no/student)
* Studier - VID vitenskapelige høgskole (https://www.vid.no/studier/)
* Dette bruddet forekommer på 22 av totalt 25 undersøkte sider
(Error: Element p not allowed as child of element strong in this context. (Suppressing further errors from this subtree.)
ale medier&lt;p&gt;&lt;/p&gt;&lt;/
Contexts in which element p may be used:Where flow content is expected.Content model for element strong:Phrasing content.)
Feilen dukker bare opp &lt;strong&gt;etter&lt;/strong&gt;  at skript er aktivert
Sider som påvirkes:
* VID vitenskapelige høgskole (https://vid.no)
* Ansatte - VID vitenskapelige høgskole (https://vid.no/ansatte/)
* Bibliotek - VID vitenskapelige høgskole (https://vid.no/bibliotek/)
* Enheter - VID vitenskapelige høgskole (https://vid.no/enheter/)
* Forskning - VID vitenskapelige høgskole (https://vid.no/forskning/)
* Internasjonalt - VID vitenskapelige høgskole (https://vid.no/internasjonalt/)
* Kontakt – VID vitenskapelige høgskole (https://vid.no/kontakt-oss)
* Alumni - VID vitenskapelige høgskole (https://vid.no/om-oss/alumni)
* Opptak - VID vitenskapelige høgskole (https://vid.no/opptak/)
* Lokalt opptak - VID vitenskapelige høgskole (https://vid.no/opptak/lokalt-opptak)
* For studenter - VID vitenskapelige høgskole (https://vid.no/student/)
* Studier - VID vitenskapelige høgskole (https://vid.no/studier/)
* Studier - VID vitenskapelige høgskole (https://vid.no/studier/#helse)
* VID vitenskapelige høgskole (https://www.vid.no/)
* Ansatte - VID vitenskapelige høgskole (https://www.vid.no/ansatte/)
* Bibliotek - VID vitenskapelige høgskole (https://www.vid.no/bibliotek/)
* Kontakt – VID vitenskapelige høgskole (https://www.vid.no/kontakt-oss/)
* Om oss - VID vitenskapelige høgskole (https://www.vid.no/om-oss/)
* Alumni - VID vitenskapelige høgskole (https://www.vid.no/om-oss/alumni/)
* Spørsmål og svar - VID vitenskapelige høgskole (https://www.vid.no/sporsmal-og-svar/)
* For studenter - VID vitenskapelige høgskole (https://www.vid.no/student)
* Studier - VID vitenskapelige høgskole (https://www.vid.no/studier/)
* Dette bruddet forekommer på 22 av totalt 25 undersøkte sider
(Error: The element a must not appear as a descendant of the button element.
econdary"&gt;&lt;a class="uk-link-reset" href="/personvern-og-gdpr/personvern-og-informasjonskapsler-paa-web/"&gt;Les me
)
Feilen dukker bare opp &lt;strong&gt;etter&lt;/strong&gt;  at skript er aktivert
Sider som påvirkes:
* VID vitenskapelige høgskole (https://vid.no)
* Ansatte - VID vitenskapelige høgskole (https://vid.no/ansatte/)
* Bibliotek - VID vitenskapelige høgskole (https://vid.no/bibliotek/)
* Enheter - VID vitenskapelige høgskole (https://vid.no/enheter/)
* Forskning - VID vitenskapelige høgskole (https://vid.no/forskning/)
* Internasjonalt - VID vitenskapelige høgskole (https://vid.no/internasjonalt/)
* Kontakt – VID vitenskapelige høgskole (https://vid.no/kontakt-oss)
* Alumni - VID vitenskapelige høgskole (https://vid.no/om-oss/alumni)
* Opptak - VID vitenskapelige høgskole (https://vid.no/opptak/)
* Lokalt opptak - VID vitenskapelige høgskole (https://vid.no/opptak/lokalt-opptak)
* For studenter - VID vitenskapelige høgskole (https://vid.no/student/)
* Studier - VID vitenskapelige høgskole (https://vid.no/studier/)
* Studier - VID vitenskapelige høgskole (https://vid.no/studier/#helse)
* VID vitenskapelige høgskole (https://www.vid.no/)
* Ansatte - VID vitenskapelige høgskole (https://www.vid.no/ansatte/)
* Bibliotek - VID vitenskapelige høgskole (https://www.vid.no/bibliotek/)
* Kontakt – VID vitenskapelige høgskole (https://www.vid.no/kontakt-oss/)
* Om oss - VID vitenskapelige høgskole (https://www.vid.no/om-oss/)
* Alumni - VID vitenskapelige høgskole (https://www.vid.no/om-oss/alumni/)
* Spørsmål og svar - VID vitenskapelige høgskole (https://www.vid.no/sporsmal-og-svar/)
* For studenter - VID vitenskapelige høgskole (https://www.vid.no/student)
* Studier - VID vitenskapelige høgskole (https://www.vid.no/studier/)
* Dette bruddet forekommer på 2 av totalt 25 undersøkte sider
(Error: Element div not allowed as child of element ul in this context. (Suppressing further errors from this subtree.)
an&gt; &lt;/div&gt;&lt;div class="uk-card uk-card-small uk-card-default uk-card-body uk-margin-small vid-base-link"&gt;&lt;h3 cl
Contexts in which element div may be used:Where flow content is expected.As a child of a dl element.Content model for element ul:Zero or more li and script-supporting elements.)
Feilen dukker bare opp &lt;strong&gt;etter&lt;/strong&gt;  at skript er aktivert
Sider som påvirkes:
* For studenter - VID vitenskapelige høgskole (https://vid.no/student/)
* For studenter - VID vitenskapelige høgskole (https://www.vid.no/student)
* Dette bruddet forekommer på 2 av totalt 25 undersøkte sider
(Error: Element div not allowed as child of element ul in this context. (Suppressing further errors from this subtree.)
t-large"&gt; &lt;div class="uk-card uk-card-small uk-card-default uk-card-body uk-margin-small vid-base-link"&gt;&lt;h3 cl
Contexts in which element div may be used:Where flow content is expected.As a child of a dl element.Content model for element ul:Zero or more li and script-supporting elements.)
Feilen dukker bare opp &lt;strong&gt;etter&lt;/strong&gt;  at skript er aktivert
Sider som påvirkes:
* For studenter - VID vitenskapelige høgskole (https://vid.no/student/)
* For studenter - VID vitenskapelige høgskole (https://www.vid.no/student)
* Dette bruddet forekommer på 1 av totalt 25 undersøkte sider
(Error: Element uk not allowed as child of element div in this context. (Suppressing further errors from this subtree.)
ng;l&lt;/h2&gt; &lt;uk uk-accordion="" class="uk-accordion"&gt; &lt;li&gt;&lt;
Content model for element div:If the element is a child of a dl element: one or more dt elements followed by one or more dd elements, optionally intermixed with script-supporting elements.If the element is not a child of a dl element: flow content.)
Feilen dukker bare opp &lt;strong&gt;etter&lt;/strong&gt;  at skript er aktivert
Sider som påvirkes:
* Spørsmål og svar - VID vitenskapelige høgskole (https://www.vid.no/sporsmal-og-svar/)
* Dette bruddet forekommer på 1 av totalt 25 undersøkte sider
(Error: Quote ' in attribute name. Probable cause: Matching quote missing somewhere earlier.
 " the="" nurse's="" handbook=
)
Feilen dukker bare opp &lt;strong&gt;etter&lt;/strong&gt;  at skript er aktivert
Sider som påvirkes:
* Forskning - VID vitenskapelige høgskole (https://vid.no/forskning/)
Følgende test går utover kravene i WCAG
Selv om det ikke er et krav i WCAG påvirker dette også brukerne og du bør forsøke å rense nettstedet fra denne typen feil.
34.28 - Antall valideringsfeil som ikke er direkte i strid med WCAG. Prøv å ha en TML-kode som følger standaren fullt ut for å unngå problemer i nettlesere og hjelpemidler. (i gjennomsnitt for sidene der feilen finnes)
Denne typen sannsynlige feil finnes på 100% av de undersøkte sidene.
Viser de 10 vanligste brudd og avvik av totalt 226:
* Dette bruddet forekommer på 6 av totalt 25 undersøkte sider
(Error: Attribute uk-icon not allowed on element span at this point.
ngementer &lt;span uk-icon="icon: arrow-right" class="uk-icon"&gt;&lt;svg w
Attributes for element span:Global attributes)
Feilen dukker bare opp &lt;strong&gt;etter&lt;/strong&gt;  at skript er aktivert
Sider som påvirkes:
* VID vitenskapelige høgskole (https://vid.no)
* Bibliotek - VID vitenskapelige høgskole (https://vid.no/bibliotek/)
* Alumni - VID vitenskapelige høgskole (https://vid.no/om-oss/alumni)
* VID vitenskapelige høgskole (https://www.vid.no/)
* Bibliotek - VID vitenskapelige høgskole (https://www.vid.no/bibliotek/)
* Alumni - VID vitenskapelige høgskole (https://www.vid.no/om-oss/alumni/)
* Dette bruddet forekommer på 5 av totalt 25 undersøkte sider
(Error: Attribute uk-grid not allowed on element div at this point.
/li&gt;&lt;/ul&gt; &lt;div uk-grid="" class="uk-grid"&gt; &lt;div 
Attributes for element div:Global attributes)
Feilen dukker bare opp &lt;strong&gt;etter&lt;/strong&gt;  at skript er aktivert
Sider som påvirkes:
* Ansatte - VID vitenskapelige høgskole (https://vid.no/ansatte/)
* Contact – VID Specialized University (https://vid.no/en/contact-us/)
* Kontakt – VID vitenskapelige høgskole (https://vid.no/kontakt-oss)
* Ansatte - VID vitenskapelige høgskole (https://www.vid.no/ansatte/)
* Kontakt – VID vitenskapelige høgskole (https://www.vid.no/kontakt-oss/)
* Dette bruddet forekommer på 5 av totalt 25 undersøkte sider
(Error: Attribute uk-grid not allowed on element div at this point.
ard-body"&gt;&lt;div uk-grid="" class="uk-grid"&gt;&lt;div c
Attributes for element div:Global attributes)
Feilen dukker bare opp &lt;strong&gt;etter&lt;/strong&gt;  at skript er aktivert
Sider som påvirkes:
* Bibliotek - VID vitenskapelige høgskole (https://vid.no/bibliotek/)
* Contact – VID Specialized University (https://vid.no/en/contact-us/)
* Kontakt – VID vitenskapelige høgskole (https://vid.no/kontakt-oss)
* Bibliotek - VID vitenskapelige høgskole (https://www.vid.no/bibliotek/)
* Kontakt – VID vitenskapelige høgskole (https://www.vid.no/kontakt-oss/)
* Dette bruddet forekommer på 5 av totalt 25 undersøkte sider
(Error: Attribute uk-height-match not allowed on element div at this point.
hertum/"&gt; &lt;div uk-height-match="" class="uk-flex uk-flex-middle" style="margin-bottom: 5px;"&gt; &lt;div 
Attributes for element div:Global attributes)
Feilen dukker bare opp &lt;strong&gt;etter&lt;/strong&gt;  at skript er aktivert
Sider som påvirkes:
* VID vitenskapelige høgskole (https://vid.no)
* Forskning - VID vitenskapelige høgskole (https://vid.no/forskning/)
* Alumni - VID vitenskapelige høgskole (https://vid.no/om-oss/alumni)
* VID vitenskapelige høgskole (https://www.vid.no/)
* Alumni - VID vitenskapelige høgskole (https://www.vid.no/om-oss/alumni/)
* Dette bruddet forekommer på 4 av totalt 25 undersøkte sider
(Error: Attribute uk-dropdown not allowed on element div at this point.
&lt;/button&gt; &lt;div uk-dropdown="" class="uk-dropdown"&gt; &lt;ul c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 Dette bruddet forekommer på 4 av totalt 25 undersøkte sider
(Error: Attribute uk-grid not allowed on element div at this point.
d&lt;/a&gt;&lt;/h3&gt;&lt;div class="uk-children-width-auto uk-grid-small uk-grid-divider uk-text-muted uk-text-small uk-grid" uk-grid=""&gt;&lt;div c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 Dette bruddet forekommer på 4 av totalt 25 undersøkte sider
(Error: Attribute uk-grid not allowed on element div at this point.
d-header"&gt;&lt;div class="uk-grid-small uk-flex-middle uk-grid" uk-grid=""&gt;&lt;div c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 Dette bruddet forekommer på 4 av totalt 25 undersøkte sider
(Error: Attribute uk-grid not allowed on element div at this point.
e&lt;/a&gt;&lt;/h3&gt;&lt;div class="uk-children-width-auto uk-grid-small uk-grid-divider uk-text-muted uk-text-small uk-grid" uk-grid=""&gt;&lt;div c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 Dette bruddet forekommer på 4 av totalt 25 undersøkte sider
(Error: Attribute uk-grid not allowed on element div at this point.
g&lt;/a&gt;&lt;/h3&gt;&lt;div class="uk-children-width-auto uk-grid-small uk-grid-divider uk-text-muted uk-text-small uk-grid" uk-grid=""&gt;&lt;div c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 Dette bruddet forekommer på 4 av totalt 25 undersøkte sider
(Error: Attribute uk-grid not allowed on element div at this point.
h-2-3@m"&gt; &lt;div uk-grid="" class="uk-grid-small uk-child-width-1-1 uk-child-width-auto@m uk-grid"&gt; &lt;div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t>
  </si>
  <si>
    <t>U103</t>
  </si>
  <si>
    <t>Tilgjengelighetsfunksjoner kan aktiveres på en universelt utformet måte og fungerer som de skal</t>
  </si>
  <si>
    <t>Det har ikke vært noe materiale av dette i analysen, dermed er punktet ikke aktuelt.</t>
  </si>
  <si>
    <t>UX,
Utviklere</t>
  </si>
  <si>
    <t>Apper,
Webgrensesnitt</t>
  </si>
  <si>
    <t>U104</t>
  </si>
  <si>
    <t>Grensesnittet krever ikke at brukeren bare kan bruke én bestemt biometrisk inndatatype</t>
  </si>
  <si>
    <t>Kode,
Mus og andre styremuligheter,
Apper,
Webgrensesnitt</t>
  </si>
  <si>
    <t>U105</t>
  </si>
  <si>
    <t>Funksjoner og verktøy for å lage og redigere innhold støtter universell utforming</t>
  </si>
  <si>
    <t xml:space="preserve">Det har ikke vært noe materiale av dette i analysen, dermed er punktet ikke aktuelt. </t>
  </si>
  <si>
    <t>U106</t>
  </si>
  <si>
    <t>Konvertering av informasjon eller kommunikasjon bevarer universell utforming</t>
  </si>
  <si>
    <t>U110</t>
  </si>
  <si>
    <t>Lyd- og videosamtaler har tilstrekkelig høy kvalitet</t>
  </si>
  <si>
    <t>Lyd og video,
Apper,
Webgrensesnitt</t>
  </si>
  <si>
    <t>U111</t>
  </si>
  <si>
    <t>Det er mulig å skrive til hverandre i sanntid under stemmekommunikasjon</t>
  </si>
  <si>
    <t>Tastatur,
Lyd og video,
Apper,
Webgrensesnitt</t>
  </si>
  <si>
    <t>U201</t>
  </si>
  <si>
    <t>Alle meningsbærende bilder og andre grafiske element har et tekstalternativ som gir en likeverdig beskrivelse til brukere som ikke kan se bildet</t>
  </si>
  <si>
    <t>1.1.1</t>
  </si>
  <si>
    <t>Det anbefales at dere legger til en alternativ tekst på bildene som dere legger ut.</t>
  </si>
  <si>
    <t xml:space="preserve">Gjennomført test:
1.4 - Antall bilder (img-elementer) som mangler alt-attributt. Dette kan føre til problemer. Hvis bildet ikke har en alt-tekst, skal attributtet fortsatt være i koden og være tomt. (i gjennomsnitt for sidene der feilen finnes)
Verktøyet har funnet denne feilen på 100% av de undersøkte sidene. Det finnes så store problem at punktet ikke kan anses som godkjent.
Viser de 7 vanligste brudd og avvik av totalt 7:
* Dette bruddet forekommer på 3 av totalt 25 undersøkte sider
(&lt;img class="uk-border-circle" style="margin-left: 5px;width: 25px;height: auto;" src="/site/assets/files/1029/norskflagga.png"&gt;)
Feilen dukker bare opp etter  at skript er aktivert
Sider som påvirkes:
* Direct application for postgraduate education - VID Specialized University (https://vid.no/en/admission/local-admission/)
* Contact – VID Specialized University (https://vid.no/en/contact-us/)
* Studies - VID Specialized University (https://vid.no/en/studies/)
* Dette bruddet forekommer på 22 av totalt 25 undersøkte sider
(&lt;img class="uk-border-circle" style="margin-left: 5px;width: 25px;height: auto;" src="/site/assets/files/1031/gbflag.png"&gt;)
Feilen dukker bare opp etter  at skript er aktivert
Sider som påvirkes:
* VID vitenskapelige høgskole (https://vid.no)
* Ansatte - VID vitenskapelige høgskole (https://vid.no/ansatte/)
* Bibliotek - VID vitenskapelige høgskole (https://vid.no/bibliotek/)
* Enheter - VID vitenskapelige høgskole (https://vid.no/enheter/)
* Forskning - VID vitenskapelige høgskole (https://vid.no/forskning/)
* Internasjonalt - VID vitenskapelige høgskole (https://vid.no/internasjonalt/)
* Kontakt – VID vitenskapelige høgskole (https://vid.no/kontakt-oss)
* Alumni - VID vitenskapelige høgskole (https://vid.no/om-oss/alumni)
* Opptak - VID vitenskapelige høgskole (https://vid.no/opptak/)
* Lokalt opptak - VID vitenskapelige høgskole (https://vid.no/opptak/lokalt-opptak)
* For studenter - VID vitenskapelige høgskole (https://vid.no/student/)
* Studier - VID vitenskapelige høgskole (https://vid.no/studier/)
* Studier - VID vitenskapelige høgskole (https://vid.no/studier/#helse)
* VID vitenskapelige høgskole (https://www.vid.no/)
* Ansatte - VID vitenskapelige høgskole (https://www.vid.no/ansatte/)
* Bibliotek - VID vitenskapelige høgskole (https://www.vid.no/bibliotek/)
* Kontakt – VID vitenskapelige høgskole (https://www.vid.no/kontakt-oss/)
* Om oss - VID vitenskapelige høgskole (https://www.vid.no/om-oss/)
* Alumni - VID vitenskapelige høgskole (https://www.vid.no/om-oss/alumni/)
* Spørsmål og svar - VID vitenskapelige høgskole (https://www.vid.no/sporsmal-og-svar/)
* For studenter - VID vitenskapelige høgskole (https://www.vid.no/student)
* Studier - VID vitenskapelige høgskole (https://www.vid.no/studier/)
* Dette bruddet forekommer på 2 av totalt 25 undersøkte sider
(&lt;img class="uk-width-small" src="/site/templates/images/canvas-logo-green.svg"&gt;)
Feilen dukker bare opp etter  at skript er aktivert
Sider som påvirkes:
* For studenter - VID vitenskapelige høgskole (https://vid.no/student/)
* For studenter - VID vitenskapelige høgskole (https://www.vid.no/student)
* Dette bruddet forekommer på 2 av totalt 25 undersøkte sider
(&lt;img class="uk-width-small" src="/site/templates/images/inspera-logo-green.svg"&gt;)
Feilen dukker bare opp etter  at skript er aktivert
Sider som påvirkes:
* For studenter - VID vitenskapelige høgskole (https://vid.no/student/)
* For studenter - VID vitenskapelige høgskole (https://www.vid.no/student)
* Dette bruddet forekommer på 2 av totalt 25 undersøkte sider
(&lt;img class="uk-width-small" src="/site/templates/images/it-logo-green.svg"&gt;)
Feilen dukker bare opp etter  at skript er aktivert
Sider som påvirkes:
* For studenter - VID vitenskapelige høgskole (https://vid.no/student/)
* For studenter - VID vitenskapelige høgskole (https://www.vid.no/student)
* Dette bruddet forekommer på 2 av totalt 25 undersøkte sider
(&lt;img class="uk-width-small" src="/site/templates/images/sikresiden-logo-green.svg"&gt;)
Feilen dukker bare opp etter  at skript er aktivert
Sider som påvirkes:
* For studenter - VID vitenskapelige høgskole (https://vid.no/student/)
* For studenter - VID vitenskapelige høgskole (https://www.vid.no/student)
* Dette bruddet forekommer på 2 av totalt 25 undersøkte sider
(&lt;img class="uk-width-small" src="/site/templates/images/timeedit-logo-green.svg"&gt;)
Feilen dukker bare opp etter  at skript er aktivert
Sider som påvirkes:
* For studenter - VID vitenskapelige høgskole (https://vid.no/student/)
* For studenter - VID vitenskapelige høgskole (https://www.vid.no/student)
Gjennomført test:
0 - Antall bilder med alternative tekstbeskrivelser som er kortere enn 6 bokstaver. Det er svært uvanlig at en så kort beskrivelse kan gi nok informasjon. (i gjennomsnitt for sidene der feilen finnes)
Verktøyet har lett etter mulige feil, men det er ikke blitt funnet noen feil. Dette er bra, men det kan finnes feil som verktøyet ikke har funnet så du bør også kontrollere dette manuelt.
Gjennomført test:
7.25 - Antall bilder som er minst 5 x 5 piksler som mangler alt-tekst. Sjekk om bildet skal ha en alternativ tekst. (i gjennomsnitt for sidene der feilen finnes)
Denne typen sannsynlige feil finnes på 32% av de undersøkte sidene. Du må kontrollere hvor stort problemet er for brukerne.
Viser de 10 vanligste brudd og avvik av totalt 28:
* Dette bruddet forekommer på 5 av totalt 25 undersøkte sider
(&lt;img width="200" height="200" class="vid-image-square" src="/site/assets/files/37811/flyer_haga_nett.200x200.jpg" alt=""&gt;)
Feilen dukker bare opp etter  at skript er aktivert
Sider som påvirkes:
* VID vitenskapelige høgskole (https://vid.no)
* Forskning - VID vitenskapelige høgskole (https://vid.no/forskning/)
* Alumni - VID vitenskapelige høgskole (https://vid.no/om-oss/alumni)
* VID vitenskapelige høgskole (https://www.vid.no/)
* Alumni - VID vitenskapelige høgskole (https://www.vid.no/om-oss/alumni/)
* Dette bruddet forekommer på 3 av totalt 25 undersøkte sider
(&lt;img width="200" height="200" class="vid-image-square" src="/site/assets/files/38126/the_enigma_of_social_harm_1530x0.200x200.jpg" alt=""&gt;)
Feilen dukker bare opp etter  at skript er aktivert
Sider som påvirkes:
* VID vitenskapelige høgskole (https://vid.no)
* Forskning - VID vitenskapelige høgskole (https://vid.no/forskning/)
* VID vitenskapelige høgskole (https://www.vid.no/)
* Dette bruddet forekommer på 3 av totalt 25 undersøkte sider
(&lt;img width="200" height="200" class="vid-image-square" src="/site/assets/files/38677/kjerstivelde.200x200.png" alt=""&gt;)
Feilen dukker bare opp etter  at skript er aktivert
Sider som påvirkes:
* VID vitenskapelige høgskole (https://vid.no)
* Forskning - VID vitenskapelige høgskole (https://vid.no/forskning/)
* VID vitenskapelige høgskole (https://www.vid.no/)
* Dette bruddet forekommer på 3 av totalt 25 undersøkte sider
(&lt;img width="200" height="200" class="vid-image-square" src="/site/assets/files/39615/martebygstad.200x200.jpg" alt=""&gt;)
Feilen dukker bare opp etter  at skript er aktivert
Sider som påvirkes:
* VID vitenskapelige høgskole (https://vid.no)
* Forskning - VID vitenskapelige høgskole (https://vid.no/forskning/)
* VID vitenskapelige høgskole (https://www.vid.no/)
* Dette bruddet forekommer på 2 av totalt 25 undersøkte sider
(&lt;img src="/site/assets/files/39264/studentene-far-selvmord-pa-timeplanen-vid.200x200.jpg" class="uk-border-circle" width="100" height="100" alt=""&gt;)
Feilen dukker bare opp etter  at skript er aktivert
Sider som påvirkes:
* For studenter - VID vitenskapelige høgskole (https://vid.no/student/)
* For studenter - VID vitenskapelige høgskole (https://www.vid.no/student)
* Dette bruddet forekommer på 2 av totalt 25 undersøkte sider
(&lt;img src="/site/assets/files/39288/velkommen-til-kirkens-nodhjelps-offisielle-75-arsmarkering-og-festgudstjeneste-i-oslo-domkirke-vid-1.200x200.jpg" class="uk-border-circle" width="100" height="100" alt=""&gt;)
Feilen dukker bare opp etter  at skript er aktivert
Sider som påvirkes:
* For studenter - VID vitenskapelige høgskole (https://vid.no/student/)
* For studenter - VID vitenskapelige høgskole (https://www.vid.no/student)
* Dette bruddet forekommer på 2 av totalt 25 undersøkte sider
(&lt;img src="/site/assets/files/39366/sunn-mat-god-helse-vid.200x200.jpg" class="uk-border-circle" width="100" height="100" alt=""&gt;)
Feilen dukker bare opp etter  at skript er aktivert
Sider som påvirkes:
* For studenter - VID vitenskapelige høgskole (https://vid.no/student/)
* For studenter - VID vitenskapelige høgskole (https://www.vid.no/student)
* Dette bruddet forekommer på 2 av totalt 25 undersøkte sider
(&lt;img src="/site/assets/files/39441/to-ansatte-ved-vid-er-nominert-til-petter-dass-prisen-vid.200x200.jpg" class="uk-border-circle" width="100" height="100" alt=""&gt;)
Feilen dukker bare opp etter  at skript er aktivert
Sider som påvirkes:
* For studenter - VID vitenskapelige høgskole (https://vid.no/student/)
* For studenter - VID vitenskapelige høgskole (https://www.vid.no/student)
* Dette bruddet forekommer på 2 av totalt 25 undersøkte sider
(&lt;img src="/site/assets/files/39457/movember-og-modige-mannlige-varder-vid.200x200.jpg" class="uk-border-circle" width="100" height="100" alt=""&gt;)
Feilen dukker bare opp etter  at skript er aktivert
Sider som påvirkes:
* For studenter - VID vitenskapelige høgskole (https://vid.no/student/)
* For studenter - VID vitenskapelige høgskole (https://www.vid.no/student)
* Dette bruddet forekommer på 2 av totalt 25 undersøkte sider
(&lt;img src="/site/assets/files/39499/okt-risiko-for-spionasje-mot-uh-sektoren-vid.200x200.jpg" class="uk-border-circle" width="100" height="100" alt=""&gt;)
Feilen dukker bare opp etter  at skript er aktivert
Sider som påvirkes:
* For studenter - VID vitenskapelige høgskole (https://vid.no/student/)
* For studenter - VID vitenskapelige høgskole (https://www.vid.no/student)
</t>
  </si>
  <si>
    <t>Utviklere,
Redaktører</t>
  </si>
  <si>
    <t>Bilder og animasjoner,
Apper,
Webgrensesnitt</t>
  </si>
  <si>
    <t>U202</t>
  </si>
  <si>
    <t>Grafiske elementer som kun er dekorative, eller der en alternativ tekst vil innebære unødvendig gjentakelse for brukerne, har en tom alt-tekst</t>
  </si>
  <si>
    <t>Det er noen grafiske elementer som ikke behøver å ha alt tekst.</t>
  </si>
  <si>
    <t>U203</t>
  </si>
  <si>
    <t>Det finnes en tekstforklaring tydelig plassert ved hver video og animasjon som formidler informasjon</t>
  </si>
  <si>
    <t>UX,
Redaktører</t>
  </si>
  <si>
    <t>Bilder og animasjoner,
Lyd og video,
Apper,
Webgrensesnitt</t>
  </si>
  <si>
    <t>U204</t>
  </si>
  <si>
    <t>Podcaster og andre lydklipp har en tekstbeskrivelse</t>
  </si>
  <si>
    <t>1.2.1</t>
  </si>
  <si>
    <t>Redaktører</t>
  </si>
  <si>
    <t>U205</t>
  </si>
  <si>
    <t>Alle forhåndsinnspilte videoer er tekstet</t>
  </si>
  <si>
    <t>1.2.2</t>
  </si>
  <si>
    <t>Enkelte videoer mangler teksting.</t>
  </si>
  <si>
    <t>U206</t>
  </si>
  <si>
    <t>Direktesendte videoer er tekstet</t>
  </si>
  <si>
    <t>1.2.4</t>
  </si>
  <si>
    <t>Det har ikke vært noe materiale av dette i analysen, og dermed er punktet ikke aktuelt.</t>
  </si>
  <si>
    <t>U207</t>
  </si>
  <si>
    <t>Brukere kan velge å få undertekst lest opp i videospilleren</t>
  </si>
  <si>
    <t>Dette punktet er ikke godkjent på bakgrunn av at videospillere ikke har mulighet for teksting.</t>
  </si>
  <si>
    <t>U208</t>
  </si>
  <si>
    <t>Alle forhåndsinnspilte videoer finnes også i synstolket versjon</t>
  </si>
  <si>
    <t>1.2.5</t>
  </si>
  <si>
    <t>Dette punktet er ikke godkjent på bakgrunn av at videoer ikke er synstolket.</t>
  </si>
  <si>
    <t>U209</t>
  </si>
  <si>
    <t>Informasjonen i plassholdertekster gjengis også på andre måter</t>
  </si>
  <si>
    <t>Dette er utenfor WCAG 2.0 eller 2.1 på nivå AA, og derfor ikke blitt vurdert i denne analysen.</t>
  </si>
  <si>
    <t xml:space="preserve">Gjennomført test:
1.36 - Antall skjemaobjekter som har en placeholdertekst som ikke ser ut til å gjentas i noen annen beskrivelse knyttet til feltet. Det kan være problematisk, fordi placeholderen ofte blir fullstendig utelukket av sterkt synshemmede brukere og forsvinner for alle når fokus er satt i feltet. (i gjennomsnitt for sidene der feilen finnes)
Denne typen sannsynlige feil finnes på 100% av de undersøkte sidene. Du må kontrollere hvor stort problemet er for brukerne.
Viser de 7 vanligste brudd og avvik av totalt 7:
* Dette bruddet forekommer på 3 av totalt 25 undersøkte sider
(&lt;input name="q" class="uk-search-input" type="search" aria-label="Search in all content at VID's website" placeholder="Search" autofocus=""&gt;)
Feilen dukker bare opp &lt;strong&gt;etter&lt;/strong&gt;  at skript er aktivert
Sider som påvirkes:
* Direct application for postgraduate education - VID Specialized University (https://vid.no/en/admission/local-admission/)
* Contact – VID Specialized University (https://vid.no/en/contact-us/)
* Studies - VID Specialized University (https://vid.no/en/studies/)
* Dette bruddet forekommer på 3 av totalt 25 undersøkte sider
(&lt;input type="text" data-search-attribute="data-search" class="uk-input uk-form-large" aria-label="Filtrer etter studietitler" placeholder="Filtrer etter studietitler"&gt;)
Feilen dukker bare opp &lt;strong&gt;etter&lt;/strong&gt;  at skript er aktivert
Sider som påvirkes:
* Studier - VID vitenskapelige høgskole (https://vid.no/studier/)
* Studier - VID vitenskapelige høgskole (https://vid.no/studier/#helse)
* Studier - VID vitenskapelige høgskole (https://www.vid.no/studier/)
* Dette bruddet forekommer på 22 av totalt 25 undersøkte sider
(&lt;input name="q" class="uk-search-input" type="search" aria-label="Søk i alt innhold på VIDs webside" placeholder="Søk" autofocus=""&gt;)
Feilen dukker bare opp &lt;strong&gt;etter&lt;/strong&gt;  at skript er aktivert
Sider som påvirkes:
* VID vitenskapelige høgskole (https://vid.no)
* Ansatte - VID vitenskapelige høgskole (https://vid.no/ansatte/)
* Bibliotek - VID vitenskapelige høgskole (https://vid.no/bibliotek/)
* Enheter - VID vitenskapelige høgskole (https://vid.no/enheter/)
* Forskning - VID vitenskapelige høgskole (https://vid.no/forskning/)
* Internasjonalt - VID vitenskapelige høgskole (https://vid.no/internasjonalt/)
* Kontakt – VID vitenskapelige høgskole (https://vid.no/kontakt-oss)
* Alumni - VID vitenskapelige høgskole (https://vid.no/om-oss/alumni)
* Opptak - VID vitenskapelige høgskole (https://vid.no/opptak/)
* Lokalt opptak - VID vitenskapelige høgskole (https://vid.no/opptak/lokalt-opptak)
* For studenter - VID vitenskapelige høgskole (https://vid.no/student/)
* Studier - VID vitenskapelige høgskole (https://vid.no/studier/)
* Studier - VID vitenskapelige høgskole (https://vid.no/studier/#helse)
* VID vitenskapelige høgskole (https://www.vid.no/)
* Ansatte - VID vitenskapelige høgskole (https://www.vid.no/ansatte/)
* Bibliotek - VID vitenskapelige høgskole (https://www.vid.no/bibliotek/)
* Kontakt – VID vitenskapelige høgskole (https://www.vid.no/kontakt-oss/)
* Om oss - VID vitenskapelige høgskole (https://www.vid.no/om-oss/)
* Alumni - VID vitenskapelige høgskole (https://www.vid.no/om-oss/alumni/)
* Spørsmål og svar - VID vitenskapelige høgskole (https://www.vid.no/sporsmal-og-svar/)
* For studenter - VID vitenskapelige høgskole (https://www.vid.no/student)
* Studier - VID vitenskapelige høgskole (https://www.vid.no/studier/)
* Dette bruddet forekommer på 2 av totalt 25 undersøkte sider
(&lt;input class="uk-input uk-form-large" type="search" id="primoQueryTemp" value="" aria-label="Skriv inn søk etter litteratur" placeholder="Finn litteratur, artikler, bøker, tidsskrifter" required=""&gt;)
Feilen dukker bare opp &lt;strong&gt;etter&lt;/strong&gt;  at skript er aktivert
Sider som påvirkes:
* Bibliotek - VID vitenskapelige høgskole (https://vid.no/bibliotek/)
* Bibliotek - VID vitenskapelige høgskole (https://www.vid.no/bibliotek/)
* Dette bruddet forekommer på 2 av totalt 25 undersøkte sider
(&lt;input type="search" id="search" class="uk-input uk-form-large quicksearch" name="q" value="" aria-label="Skriv inn et søk etter ansatt" placeholder="Søk blant ansatte"&gt;)
Feilen dukker bare opp &lt;strong&gt;etter&lt;/strong&gt;  at skript er aktivert
Sider som påvirkes:
* Ansatte - VID vitenskapelige høgskole (https://vid.no/ansatte/)
* Ansatte - VID vitenskapelige høgskole (https://www.vid.no/ansatte/)
* Dette bruddet forekommer på 1 av totalt 25 undersøkte sider
(&lt;input type="search" id="search" class="uk-input uk-form-large quicksearch" name="q" aria-label="Søk i alle spørsmål" placeholder="Søk i alle spørsmål" value=""&gt;)
Feilen dukker bare opp &lt;strong&gt;etter&lt;/strong&gt;  at skript er aktivert
Sider som påvirkes:
* Spørsmål og svar - VID vitenskapelige høgskole (https://www.vid.no/sporsmal-og-svar/)
* Dette bruddet forekommer på 1 av totalt 25 undersøkte sider
(&lt;input type="text" data-search-attribute="data-search" class="uk-input uk-form-large" aria-label="Filter by study title" placeholder="Filter by study title"&gt;)
Feilen dukker bare opp &lt;strong&gt;etter&lt;/strong&gt;  at skript er aktivert
Sider som påvirkes:
* Studies - VID Specialized University (https://vid.no/en/studies/)
</t>
  </si>
  <si>
    <t>Skjema,
Webgrensesnitt</t>
  </si>
  <si>
    <t>U210</t>
  </si>
  <si>
    <t>Alle interaksjonselementer er beskrevet i tekst for brukere på en måte som gjør det enkelt å forstå hensikten med elementet</t>
  </si>
  <si>
    <t>4.1.2</t>
  </si>
  <si>
    <t>Dette punktet blir ikke godkjent på bakgrunn av at interaktive objekter blir formidlet feil til skjermleser.</t>
  </si>
  <si>
    <t xml:space="preserve">Gjennomført test:
50 - Antall skjemakontroller (dvs. tekstfelt, avmerkingsbokser, alternativknapper, knapper, utvalgslister, fremdriftslinjer og utdata) som ikke har en tilknyttet beskrivelse. (i gjennomsnitt for sidene der feilen finnes)
Verktøyet har funnet denne feilen på 8% av de undersøkte sidene. Det finnes så store problem at punktet ikke kan anses som godkjent.
Viser de 10 vanligste brudd og avvik av totalt 50:
* Dette bruddet forekommer på 2 av totalt 25 undersøkte sider
(&lt;input align="TOP" class="auto-style1" maxlength="5" name="CR1"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name="CR10"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name="CR11"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name="CR12"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name="CR13"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name="CR14"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name="CR15"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name="CR16"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name="CR17"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name="CR18" size="5" type="TEXT"&gt;)
Feilen dukker bare opp etter  at skript er aktivert
Sider som påvirkes:
* Direct application for postgraduate education - VID Specialized University (https://vid.no/en/admission/local-admission/)
* Lokalt opptak - VID vitenskapelige høgskole (https://vid.no/opptak/lokalt-opptak)
Gjennomført test:
0 - Antall skjemaobjekter (tekstfelt, avkrysningsbokser, radioknapper, knapper, velglister, fremdriftsbare, målere og utdata) som har en beskrivelse, men det legges inn på en måte som fungerer dårlig med hjelpemidlene. Bruk først et etikettelement, aria-etikett eller aria-merket landsby når du beskriver et skjemaobjekt. (i gjennomsnitt for sidene der feilen finnes)
Verktøyet har lett etter mulige feil, men det er ikke blitt funnet noen feil. Dette er bra, men det kan finnes feil som verktøyet ikke har funnet så du bør også kontrollere dette manuelt.
Gjennomført test:
108 - Antall lenker der lenketeksten ikke ser ut til å gi nok informasjon til at brukere forstår nøyaktig hva som vil skje eller hvor de vil ende opp hvis de klikker på lenken. Ikke alle brukere vil få informasjon gitt med aria-label-attributtet, tittel-attributtet eller andre tilknyttede forklaringer. For å oppfylle kravene i WCAG 2.1, nivå AA, er det nok at lenken i sin kontekst gir nok informasjon, men for å unngå problemer for brukerne bør du sørge for at lenketeksten gir nok informasjon til å beskrive hensikten med lenken uten omkringliggende informasjoner. (i gjennomsnitt for sidene der feilen finnes)
Denne typen sannsynlige feil finnes på 4% av de undersøkte sidene. Du må kontrollere hvor stort problemet er for brukerne.
Viser de 10 vanligste brudd og avvik av totalt 108:
* Dette bruddet forekommer på 1 av totalt 25 undersøkte sider
(&lt;a href="/en/courses/asset-based-leadership/"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href="/en/courses/children-and-families-in-multicultural-contexts/"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href="/en/courses/church-latin-ii/"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href="/en/courses/church-latin-l/"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href="/en/courses/conflict-what-is-conflict-and-how-to-understand-conflicts/"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href="/en/courses/det-gamle-testamente-som-ressurs-i-prestetjenesten/"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href="/en/courses/disability-and-the-church/"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href="/en/courses/education-and-politics/" class="uk-button uk-button-primary-dark" aria-label="Read more about Pedagogikk og politikk"&gt;Read more&lt;/a&gt;)
Feilen dukker bare opp etter  at skript er aktivert
Sider som påvirkes:
* Studies - VID Specialized University (https://vid.no/en/studies/)
* Dette bruddet forekommer på 1 av totalt 25 undersøkte sider
(&lt;a href="/en/courses/etniske-minoriteter-barn-unge-og-familier-i-helse-og-sosialtjenesten-i-kommunen/"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href="/en/courses/evaluering-laering-og-verdibasert-ledelse-i-organisasjoner/" class="uk-button uk-button-primary-dark" aria-label="Read more about "&gt;Read more&lt;/a&gt;)
Feilen dukker bare opp etter  at skript er aktivert
Sider som påvirkes:
* Studies - VID Specialized University (https://vid.no/en/studies/)
</t>
  </si>
  <si>
    <t>Lenker,
Skjema,
Apper,
Webgrensesnitt</t>
  </si>
  <si>
    <t>U211</t>
  </si>
  <si>
    <t>Alle iframe-elementer som presenteres for brukerne, skal ha en kort beskrivelse av innholdet i title-attributtet</t>
  </si>
  <si>
    <t>Iframes(rammer) mangler beskrivelser/overskrift, og derfor er dette punktet vurdert som ikke godkjent.</t>
  </si>
  <si>
    <t>Gjennomført test:
0 - Antall frames som savner beskrivelse. En beskrivelse kan legges til i title-attributtet, eller i aria-label, eller kobles til framen med aria-labelledby eller aria-describedby. (i gjennomsnitt for sidene der feilen finnes)
Verktøyet har lett etter feil, men ikke funnet noen. Dette er bra, men det kan finnes feil som verktøyet ikke har funnet så du bør også kontrollere dette manuelt.
Følgende test går utover kravene i WCAG
Selv om det ikke er et krav i WCAG påvirker dette også brukerne og du bør forsøke å rense nettstedet fra denne typen feil.
0 - Antall frames/iframes som ikke har en beskrivelse i title-attributtet, aria-label eller aria-labelledby. Å  sette en beskrivelse i aria-describedby eller andre metoder er ikke like robust og risikoen er at brukere går glipp av informasjon. (i gjennomsnitt for sidene der feilen finnes)
Verktøyet har lett etter mulige feil, men det er ikke blitt funnet noen feil.</t>
  </si>
  <si>
    <t>Rammer,
Apper,
Webgrensesnitt</t>
  </si>
  <si>
    <t>U212</t>
  </si>
  <si>
    <t>Det finnes alternative måter å interagere med informasjon som gis i serverbaserte bildekart</t>
  </si>
  <si>
    <t>U301</t>
  </si>
  <si>
    <t>Overskriftstrukturen på alle sidene innledes med en overskrift kodet med h1-elementet</t>
  </si>
  <si>
    <t>Følgende test går utover kravene i WCAG
Selv om det ikke er et krav i WCAG påvirker dette også brukerne og du bør forsøke å rense nettstedet fra denne typen feil.
0 - Hvis den første overskriften ikke er en hovedoverskrift (HTML-element &lt;h1&gt;), vil testen mislykkes og vise tallet 1 (i gjennomsnitt for sidene der feilen finnes)
Verktøyet har lett etter mulige feil, men det er ikke blitt funnet noen feil.</t>
  </si>
  <si>
    <t>Overskrifter,
Tekster,
Webgrensesnitt</t>
  </si>
  <si>
    <t>U302</t>
  </si>
  <si>
    <t>Alle tekster som visuelt fungerer som overskrifter, er også kodet som overskrifter med passende overskriftsnivå</t>
  </si>
  <si>
    <t>1.3.1</t>
  </si>
  <si>
    <t>De fleste overskrifter er kodet med passende overskriftsnivå, imidlertid finnes det noen avvik.</t>
  </si>
  <si>
    <t>Gjennomført test:
1 - Antall tilfelle der fet tekst brukes på en måte som kan oppfattes som en overskrift av brukere som ser den, men den er ikke kodet med overskriftselementer i HTML-koden. (i gjennomsnitt for sidene der feilen finnes)
Denne typen sannsynlige feil finnes på 8% av de undersøkte sidene. Du må kontrollere hvor stort problemet er for brukerne.
Viser de 1 vanligste brudd og avvik av totalt 1:
* Dette bruddet forekommer på 2 av totalt 25 undersøkte sider
(OBS! NY SØKNADSFRIST 5.DESEMBER)
Feilen dukker bare opp etter  at skript er aktivert
Sider som påvirkes:
* For studenter - VID vitenskapelige høgskole (https://vid.no/student/)
* For studenter - VID vitenskapelige høgskole (https://www.vid.no/student)
Gjennomført test:
0 - Hvis siden mangler overskrifter, vil testen mislykkes og tallet 1 vises. (i gjennomsnitt for sidene der feilen finnes)
Verktøyet har lett etter mulige feil, men det er ikke blitt funnet noen feil. Dette er bra, men det kan finnes feil som verktøyet ikke har funnet så du bør også kontrollere dette manuelt.</t>
  </si>
  <si>
    <t>Overskrifter,
Tekster,
Apper,
Webgrensesnitt</t>
  </si>
  <si>
    <t>U303</t>
  </si>
  <si>
    <t>Overskriftstrukturen hopper ikke over nivåer</t>
  </si>
  <si>
    <t>Det har blitt oppdaget at overskrifter hopper nivåer. Dermed er dette punktet ikke godkjent.</t>
  </si>
  <si>
    <t xml:space="preserve">Gjennomført test:
1.42 - Antall steder der overskriftsstrukturen hopper over nivåer, f.eks. hopper fra &lt;h1&gt; til &lt;h3&gt; uten noen &lt;h2&gt; overskrifter. (i gjennomsnitt for sidene der feilen finnes)
Verktøyet har funnet denne feilen på 48% av de undersøkte sidene. Det finnes så store problem at punktet ikke kan anses som godkjent.
Viser de 9 vanligste brudd og avvik av totalt 9:
* Dette bruddet forekommer på 5 av totalt 25 undersøkte sider
(&lt;h4 style="color: #294533;" class="uk-margin-remove"&gt;Book seminar: Frühneuzeitliches Luthertum&lt;/h4&gt;)
Feilen dukker bare opp etter  at skript er aktivert
Sider som påvirkes:
* VID vitenskapelige høgskole (https://vid.no)
* Forskning - VID vitenskapelige høgskole (https://vid.no/forskning/)
* Alumni - VID vitenskapelige høgskole (https://vid.no/om-oss/alumni)
* VID vitenskapelige høgskole (https://www.vid.no/)
* Alumni - VID vitenskapelige høgskole (https://www.vid.no/om-oss/alumni/)
* Dette bruddet forekommer på 3 av totalt 25 undersøkte sider
(&lt;h4&gt;Er du interessert i å studere noe som gjør at du kan hjelpe flere? Her finner du en oversikt over studietilbudet på VID. Velg nivå og studiested i menyen til venstre og finn studiet som passer for akkurat deg.&lt;/h4&gt;)
Feilen dukker bare opp etter  at skript er aktivert
Sider som påvirkes:
* Studier - VID vitenskapelige høgskole (https://vid.no/studier/)
* Studier - VID vitenskapelige høgskole (https://vid.no/studier/#helse)
* Studier - VID vitenskapelige høgskole (https://www.vid.no/studier/)
* Dette bruddet forekommer på 2 av totalt 25 undersøkte sider
(&lt;h3&gt;&lt;a href="/bibliotek/lane/"&gt;Alt om lån&lt;/a&gt;&lt;/h3&gt;)
Feilen dukker bare opp etter  at skript er aktivert
Sider som påvirkes:
* Bibliotek - VID vitenskapelige høgskole (https://vid.no/bibliotek/)
* Bibliotek - VID vitenskapelige høgskole (https://www.vid.no/bibliotek/)
* Dette bruddet forekommer på 2 av totalt 25 undersøkte sider
(&lt;h4 style="color: #294533;" class="uk-margin-remove"&gt;Grunnleggende EndNote-kurs, 5. desember&lt;/h4&gt;)
Feilen dukker bare opp etter  at skript er aktivert
Sider som påvirkes:
* Bibliotek - VID vitenskapelige høgskole (https://vid.no/bibliotek/)
* Bibliotek - VID vitenskapelige høgskole (https://www.vid.no/bibliotek/)
* Dette bruddet forekommer på 1 av totalt 25 undersøkte sider
(&lt;h3&gt;&lt;a href="/forskning/forskningsgrupper/"&gt;Forskningsgrupper&lt;/a&gt;&lt;/h3&gt;)
Feilen dukker bare opp etter  at skript er aktivert
Sider som påvirkes:
* Forskning - VID vitenskapelige høgskole (https://vid.no/forskning/)
* Dette bruddet forekommer på 1 av totalt 25 undersøkte sider
(&lt;h3&gt;&lt;a href="/opptak/om-samordna-opptak/"&gt;Om Samordna opptak&lt;/a&gt;&lt;/h3&gt;)
Feilen dukker bare opp etter  at skript er aktivert
Sider som påvirkes:
* Opptak - VID vitenskapelige høgskole (https://vid.no/opptak/)
* Dette bruddet forekommer på 1 av totalt 25 undersøkte sider
(&lt;h3&gt;Strategiplan 2022-2024 - Et verdibasert universitet&lt;/h3&gt;)
Feilen dukker bare opp etter  at skript er aktivert
Sider som påvirkes:
* Om oss - VID vitenskapelige høgskole (https://www.vid.no/om-oss/)
* Dette bruddet forekommer på 1 av totalt 25 undersøkte sider
(&lt;h4&gt;&lt;a href="https://share.hsforms.com/1CNlfw5mTQnqKnP29ixo6BA2dx12?__hstc=108611229.755690ceda1b5ffc1e30a710be0e47d3.1670247349576.1670247349576.1670247349576.1&amp;__hssc=108611229.1.1670247349576&amp;__hsfp=58187898"&gt;Registrer deg som VID alumni her.&lt;/a&gt;&lt;/h4&gt;)
Feilen dukker bare opp etter  at skript er aktivert
Sider som påvirkes:
* Alumni - VID vitenskapelige høgskole (https://www.vid.no/om-oss/alumni/)
* Dette bruddet forekommer på 1 av totalt 25 undersøkte sider
(&lt;h4&gt;&lt;a href="https://share.hsforms.com/1CNlfw5mTQnqKnP29ixo6BA2dx12?__hstc=108611229.c9237cd94b8eb141edd042435d5ee2e2.1670246176763.1670246176763.1670246176763.1&amp;__hssc=108611229.1.1670246176763&amp;__hsfp=58187898"&gt;Registrer deg som VID alumni her.&lt;/a&gt;&lt;/h4&gt;)
Feilen dukker bare opp etter  at skript er aktivert
Sider som påvirkes:
* Alumni - VID vitenskapelige høgskole (https://vid.no/om-oss/alumni)
</t>
  </si>
  <si>
    <t>U305</t>
  </si>
  <si>
    <t>Lister lages med relevante listeelementer i koden</t>
  </si>
  <si>
    <t>Tekster,
Apper,
Webgrensesnitt</t>
  </si>
  <si>
    <t>U306</t>
  </si>
  <si>
    <t>HTML-elementet blockquote benyttes for lengre sitater, og HTML-elementet q benyttes for kortere sitater</t>
  </si>
  <si>
    <t>Dette punktet er vurdert som ikke godkjent på bakgrunn av at det finnes sitater som ikke er kodet slik den skal.</t>
  </si>
  <si>
    <t>Tekster,
Webgrensesnitt</t>
  </si>
  <si>
    <t>U308</t>
  </si>
  <si>
    <t>Rad- og kolonneoverskrifter i tabeller er kodet med th-elementet og har et scope-attributt angitt i koden</t>
  </si>
  <si>
    <t>Dette punktet bedømmes til ikke godkjent på bakgrunn av at tabeller ikke har th og scope angitt i koden.</t>
  </si>
  <si>
    <t>Gjennomført test:
0 - Antall tabeller uten overskriftsceller i den øverste raden. Hvis det hverken er en radoverskrift eller noen kolonneoverskrifter i den øverste raden, er tabellen sannsynligvis feil. (i gjennomsnitt for sidene der feilen finnes)
Verktøyet har lett etter feil, men ikke funnet noen. Dette er bra, men det kan finnes feil som verktøyet ikke har funnet så du bør også kontrollere dette manuelt.
Gjennomført test:
1 - Antall overskriftsceller som hverken har scope eller id-verdi. Disse cellene er ikke knyttet til noen dataceller. (i gjennomsnitt for sidene der feilen finnes)
Verktøyet har funnet denne feilen på 8% av de undersøkte sidene. Dette innebærer at det finnes brudd, men du må bedømme hvor alvorlige de er.
Viser de 1 vanligste brudd og avvik av totalt 1:
* Dette bruddet forekommer på 2 av totalt 25 undersøkte sider
(&lt;th&gt; element without scope and id)
Feilen dukker bare opp etter  at skript er aktivert
Sider som påvirkes:
* Direct application for postgraduate education - VID Specialized University (https://vid.no/en/admission/local-admission/)
* Lokalt opptak - VID vitenskapelige høgskole (https://vid.no/opptak/lokalt-opptak)
Gjennomført test:
0 - Antall feil id-referanser i header-attributtet. ID-verdiene det refereres til i headers-attributtet må være gyldige ID-verdier i header-celler (element &lt;th&gt;) i samme tabell. (i gjennomsnitt for sidene der feilen finnes)
Verktøyet har lett etter feil, men ikke funnet noen. Dette er bra, men det kan finnes feil som verktøyet ikke har funnet så du bør også kontrollere dette manuelt.</t>
  </si>
  <si>
    <t>Tabeller,
Apper,
Webgrensesnitt</t>
  </si>
  <si>
    <t>U309</t>
  </si>
  <si>
    <t>Alle tabeller er kodet med korrekt HTML-kode</t>
  </si>
  <si>
    <t>Tabeller,
Webgrensesnitt</t>
  </si>
  <si>
    <t>U311</t>
  </si>
  <si>
    <t>Tabelloverskrifter som forklarer tabellens innhold, er lagt inn med caption-elementet</t>
  </si>
  <si>
    <t>UX,
Utviklere,
Redaktører</t>
  </si>
  <si>
    <t>U312</t>
  </si>
  <si>
    <t>Tabeller benyttes kun til tabelldata, ikke for å styre utseende</t>
  </si>
  <si>
    <t>Gjennomført test:
0 - Antall tabeller som har andre tabeller nestet inni seg. Dette skaper ofte problemer for brukere med hjelpemidler, og det er nesten alltid unødvendig. (i gjennomsnitt for sidene der feilen finnes)
Verktøyet har lett etter feil, men ikke funnet noen. Dette er bra, men det kan finnes feil som verktøyet ikke har funnet så du bør også kontrollere dette manuelt.</t>
  </si>
  <si>
    <t>U314</t>
  </si>
  <si>
    <t>Bruk et skjemaelementer som gjør det enkelt å fylle inn skjemaet med informasjon</t>
  </si>
  <si>
    <t>Skjema,
Apper,
Webgrensesnitt</t>
  </si>
  <si>
    <t>U315</t>
  </si>
  <si>
    <t>Alle feil som oppstår i et skjema, beskrives med en tekst som forklarer hva som gikk feil</t>
  </si>
  <si>
    <t>3.3.1</t>
  </si>
  <si>
    <t>U316</t>
  </si>
  <si>
    <t>Feilmeldinger som viser til et bestemt element, er knyttet til   elementet i koden</t>
  </si>
  <si>
    <t>U317</t>
  </si>
  <si>
    <t>Relaterte skjemaelementer er gruppert i koden med fieldset-elementet og beskrives med legend-elementet</t>
  </si>
  <si>
    <t>U318</t>
  </si>
  <si>
    <t>Alle beskrivelser/ledetekster er knyttet til skjemaelementene de viser til, i koden</t>
  </si>
  <si>
    <t>Ledetekst må være knyttet til inntastingsfeltet.</t>
  </si>
  <si>
    <t xml:space="preserve">Gjennomført test:
0 - Antallet label-elementer som inneholder en feil verdi i for-attributtet. Det er enten en ubrukt id, eller den er koblet til id-verdi som brukes på et skjult element eller på et element som ikke er et skjemaobjekt. (i gjennomsnitt for sidene der feilen finnes)
Verktøyet har lett etter feil, men ikke funnet noen. Dette er bra, men det kan finnes feil som verktøyet ikke har funnet så du bør også kontrollere dette manuelt.
Gjennomført test:
0 - Antall label-element som ikke er koblet korrekt til et skjemaobjekt. (i gjennomsnitt for sidene der feilen finnes)
Verktøyet har lett etter feil, men ikke funnet noen. Dette er bra, men det kan finnes feil som verktøyet ikke har funnet så du bør også kontrollere dette manuelt.
Følgende test går utover kravene i WCAG
Selv om det ikke er et krav i WCAG påvirker dette også brukerne og du bør forsøke å rense nettstedet fra denne typen feil.
50 - Antall skjemakontroller (dvs. tekstfelt, avmerkingsbokser, alternativknapper, knapper, utvalgslister, fremdriftslinjer og utdata) som ikke har en tilknyttet beskrivelse. (i gjennomsnitt for sidene der feilen finnes)
Denne typen sannsynlige feil finnes på 8% av de undersøkte sidene.
Viser de 10 vanligste brudd og avvik av totalt 50:
* Dette bruddet forekommer på 2 av totalt 25 undersøkte sider
(&lt;input align="TOP" class="auto-style1" maxlength="5" name="CR1"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name="CR10"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name="CR11"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name="CR12"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name="CR13"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name="CR14"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name="CR15"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name="CR16"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name="CR17"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name="CR18" size="5" type="TEXT"&gt;)
Feilen dukker bare opp etter  at skript er aktivert
Sider som påvirkes:
* Direct application for postgraduate education - VID Specialized University (https://vid.no/en/admission/local-admission/)
* Lokalt opptak - VID vitenskapelige høgskole (https://vid.no/opptak/lokalt-opptak)
</t>
  </si>
  <si>
    <t>U319</t>
  </si>
  <si>
    <t>Elementer i HTML-koden er plassert i en logisk rekkefølge som tilsvarer den visuelle rekkefølgen</t>
  </si>
  <si>
    <t>1.3.2</t>
  </si>
  <si>
    <t>U320</t>
  </si>
  <si>
    <t>Beskrivelsen som gis til et hjelpemiddel, inkluderer også den synlige teksten som beskriver det interaktive elementet</t>
  </si>
  <si>
    <t>2.5.3</t>
  </si>
  <si>
    <t>Skjema,
Kode,
Apper,
Webgrensesnitt</t>
  </si>
  <si>
    <t>U321</t>
  </si>
  <si>
    <t>Knapper og lenker som utvider og skjuler innhold, kodes med aria-expanded-attributtet</t>
  </si>
  <si>
    <t>Det er avvik i dette punktet som kan skape problematikk for brukere som ikke ser.</t>
  </si>
  <si>
    <t>Struktur,
Kode,
Webgrensesnitt</t>
  </si>
  <si>
    <t>U323</t>
  </si>
  <si>
    <t>Statusmeldinger og annet automatisk oppdatert innhold beskrives for skjermlesere</t>
  </si>
  <si>
    <t>4.1.3</t>
  </si>
  <si>
    <t>Struktur,
Kode,
Apper,
Webgrensesnitt</t>
  </si>
  <si>
    <t>U325</t>
  </si>
  <si>
    <t>Alle relasjoner som uttrykkes gjennom hvordan innholdet er presentert, finnes også angitt i koden</t>
  </si>
  <si>
    <t>U326</t>
  </si>
  <si>
    <t>Hjelpetekster og instruksjoner for bestemte skjemaelementer er knyttet til elementet i koden</t>
  </si>
  <si>
    <t>U402</t>
  </si>
  <si>
    <t>Instruksjoner krever ikke at brukeren kan se eller høre</t>
  </si>
  <si>
    <t>1.3.3</t>
  </si>
  <si>
    <t>U403</t>
  </si>
  <si>
    <t>Farge benyttes ikke som den eneste måten å formidle informasjon eller enkelte objekter</t>
  </si>
  <si>
    <t>1.4.1</t>
  </si>
  <si>
    <t>Designere,
Redaktører</t>
  </si>
  <si>
    <t>Farge og form,
Apper,
Webgrensesnitt</t>
  </si>
  <si>
    <t>U404</t>
  </si>
  <si>
    <t>Lenker skiller seg fra vanlig tekst gjennom mer enn bare farge</t>
  </si>
  <si>
    <t>Designere</t>
  </si>
  <si>
    <t>Lenker,
Farge og form,
Webgrensesnitt</t>
  </si>
  <si>
    <t>U406</t>
  </si>
  <si>
    <t>Skjemaelementer benytter automatisk fullføring der det finnes definerte verdier for automatisk fullføring</t>
  </si>
  <si>
    <t>1.3.5</t>
  </si>
  <si>
    <t>U408</t>
  </si>
  <si>
    <t>Grafikk som benyttes for å vise interaktive objekt, status, eller for å formidle informasjon, har tilstrekkelig kontrast mot bakgrunnen</t>
  </si>
  <si>
    <t>1.4.11</t>
  </si>
  <si>
    <t>U409</t>
  </si>
  <si>
    <t>All tekst har tilstrekkelig kontrast mot bakgrunnen</t>
  </si>
  <si>
    <t>1.4.3</t>
  </si>
  <si>
    <t>Dette punktet blir vurdert som ikke godkjent på bakgrunn av at det finnes tekst som ikke har god kontrast.</t>
  </si>
  <si>
    <t>Tekster,
Farge og form,
Apper,
Webgrensesnitt</t>
  </si>
  <si>
    <t>U410</t>
  </si>
  <si>
    <t>Unngå å legge tekst mot en bakgrunn som varierer mye i farge og nyanse</t>
  </si>
  <si>
    <t>U411</t>
  </si>
  <si>
    <t>Unngå å bruke bilder av tekst</t>
  </si>
  <si>
    <t>1.4.5</t>
  </si>
  <si>
    <t>Punktet er vurdert som ikke godkjent på bakgrunn av at det finnes bilder av tekst.</t>
  </si>
  <si>
    <t>Bilder og animasjoner,
Tekster,
Apper,
Webgrensesnitt</t>
  </si>
  <si>
    <t>U412</t>
  </si>
  <si>
    <t>Unngå å bruke innhold som beveger seg, blinker eller blar automatisk, for eksempel karuseller og animasjoner. Om det finnes slike elementer, må det være mulig å sette dem på pause</t>
  </si>
  <si>
    <t>2.2.2</t>
  </si>
  <si>
    <t>Designere,
UX,
Redaktører</t>
  </si>
  <si>
    <t>U413</t>
  </si>
  <si>
    <t>Videoer og annet innhold på siden blinker aldri raskere enn 3 ganger per sekund</t>
  </si>
  <si>
    <t>2.3.1</t>
  </si>
  <si>
    <t>Det er ikke avvik id ette punktet.</t>
  </si>
  <si>
    <t>U414</t>
  </si>
  <si>
    <t>Det finnes mer enn én måte å finne informasjon på i grensesnittet</t>
  </si>
  <si>
    <t>2.4.5</t>
  </si>
  <si>
    <t>UX</t>
  </si>
  <si>
    <t>Struktur,
Webgrensesnitt</t>
  </si>
  <si>
    <t>U415</t>
  </si>
  <si>
    <t>Overskrifter, ledetekster og knapper gir tydelig informasjon om hensikten og innholdet på siden</t>
  </si>
  <si>
    <t>2.4.6</t>
  </si>
  <si>
    <t>Gjennomført test:
0 - Antall tomme overskrifter, dvs. overskrifter uten innhold (i gjennomsnitt for sidene der feilen finnes)
Verktøyet har lett etter feil, men ikke funnet noen. Dette er bra, men det kan finnes feil som verktøyet ikke har funnet så du bør også kontrollere dette manuelt.</t>
  </si>
  <si>
    <t>Overskrifter,
Skjema,
Tekster,
Apper,
Webgrensesnitt</t>
  </si>
  <si>
    <t>U416</t>
  </si>
  <si>
    <t>Hovedspråket er angitt i koden på alle sider</t>
  </si>
  <si>
    <t>3.1.1</t>
  </si>
  <si>
    <t xml:space="preserve">Gjennomført test:
1 - Hvis siden ikke har merket hovedspråket i &lt;HTML&gt;-elementet, mislykkes denne testen, og resultatet vil vise 1. Spesifiser alltid hovedspråket på siden i HTML-elementet med lang attributtet. (i gjennomsnitt for sidene der feilen finnes)
Verktøyet har funnet denne feilen på 100% av de undersøkte sidene. Det finnes så store problem at punktet ikke kan anses som godkjent.
Viser de 1 vanligste brudd og avvik av totalt 1:
* Dette bruddet forekommer på 25 av totalt 25 undersøkte sider
(No language specified in the HTML element)
Feilen dukker bare opp &lt;strong&gt;før&lt;/strong&gt;  skript er aktivert
Sider som påvirkes:
* One moment, please... (https://vid.no)
* One moment, please... (https://vid.no/ansatte/)
* One moment, please... (https://vid.no/bibliotek/)
* One moment, please... (https://vid.no/en/admission/local-admission/)
* One moment, please... (https://vid.no/en/contact-us/)
* One moment, please... (https://vid.no/en/studies/)
* One moment, please... (https://vid.no/enheter/)
* One moment, please... (https://vid.no/forskning/)
* One moment, please... (https://vid.no/internasjonalt/)
* One moment, please... (https://vid.no/kontakt-oss)
* One moment, please... (https://vid.no/om-oss/alumni)
* One moment, please... (https://vid.no/opptak/)
* One moment, please... (https://vid.no/opptak/lokalt-opptak)
* One moment, please... (https://vid.no/student/)
* One moment, please... (https://vid.no/studier/)
* One moment, please... (https://vid.no/studier/#helse)
* One moment, please... (https://www.vid.no/)
* One moment, please... (https://www.vid.no/ansatte/)
* One moment, please... (https://www.vid.no/bibliotek/)
* One moment, please... (https://www.vid.no/kontakt-oss/)
* One moment, please... (https://www.vid.no/om-oss/)
* One moment, please... (https://www.vid.no/om-oss/alumni/)
* One moment, please... (https://www.vid.no/sporsmal-og-svar/)
* One moment, please... (https://www.vid.no/student)
* One moment, please... (https://www.vid.no/studier/)
</t>
  </si>
  <si>
    <t>Kode,
Tekster,
Apper,
Webgrensesnitt</t>
  </si>
  <si>
    <t>U417</t>
  </si>
  <si>
    <t>Innhold på andre språk enn sidens hovedspråk markeres i koden</t>
  </si>
  <si>
    <t>3.1.2</t>
  </si>
  <si>
    <t>Innhold som er på andre språk enn hovedspråket skal kodes med et lang attributt.</t>
  </si>
  <si>
    <t>U418</t>
  </si>
  <si>
    <t>Alle sider har en beskrivende tittel</t>
  </si>
  <si>
    <t>2.4.2</t>
  </si>
  <si>
    <t>U419</t>
  </si>
  <si>
    <t>Lister med lenker eller funksjoner som gjentas på flere sider, presenteres i samme rekkefølge</t>
  </si>
  <si>
    <t>3.2.3</t>
  </si>
  <si>
    <t>Lenker,
Apper,
Webgrensesnitt</t>
  </si>
  <si>
    <t>U420</t>
  </si>
  <si>
    <t>Samme funksjonalitet beskrives konsekvent i grensesnittet</t>
  </si>
  <si>
    <t>3.2.4</t>
  </si>
  <si>
    <t>Lenker,
Tekster,
Apper,
Webgrensesnitt</t>
  </si>
  <si>
    <t>U421</t>
  </si>
  <si>
    <t>Feilmeldinger er designet slik at de er enkle å se og skille fra annen informasjon</t>
  </si>
  <si>
    <t>Designere,
UX</t>
  </si>
  <si>
    <t>Skjema,
Farge og form,
Apper,
Webgrensesnitt</t>
  </si>
  <si>
    <t>U422</t>
  </si>
  <si>
    <t>Alle elementer som krever at brukeren velger eller fyller inn informasjon har en synlig beskrivelse</t>
  </si>
  <si>
    <t>3.3.2</t>
  </si>
  <si>
    <t>U423</t>
  </si>
  <si>
    <t>Beskrivelser av elementer som krever at brukeren velger eller fyller inn informasjon i elementet, skal inneholde informasjon om hva som skal gjøres, og hvilke formater som skal benyttes</t>
  </si>
  <si>
    <t>U424</t>
  </si>
  <si>
    <t>Feil som oppstår i grensesnittet, skal ha en tekstbeskrivelse med informasjon om hvordan feilen kan korrigeres (hvis mulig)</t>
  </si>
  <si>
    <t>3.3.3</t>
  </si>
  <si>
    <t>U425</t>
  </si>
  <si>
    <t>I viktige skjemaer får brukeren se over skjemaet og gjøre endringer før skjemaet sendes inn</t>
  </si>
  <si>
    <t>3.3.4</t>
  </si>
  <si>
    <t>U426</t>
  </si>
  <si>
    <t>Unngå å benytte ikoner uten tilknyttet, synlig tekst</t>
  </si>
  <si>
    <t>Bilder og animasjoner,
Webgrensesnitt</t>
  </si>
  <si>
    <t>U427</t>
  </si>
  <si>
    <t>Ikke bruk forkortelser med mindre det er strengt nødvendig, og ikke bruk forkortelsen av begrepet eller navnet første gang det benyttet på en side</t>
  </si>
  <si>
    <t>U428</t>
  </si>
  <si>
    <t>Brukeren får relevante tilbakemeldinger når hen utfører noe i grensesnittet</t>
  </si>
  <si>
    <t>U429</t>
  </si>
  <si>
    <t>Brukeren kan stoppe lyd som starter automatisk</t>
  </si>
  <si>
    <t>1.4.2</t>
  </si>
  <si>
    <t>U431</t>
  </si>
  <si>
    <t>Innhold som oppdateres automatisk, kan stoppes av brukeren</t>
  </si>
  <si>
    <t>Det finnes videoer på forsiden som kan gjøre det vanskelig for noen brukere.</t>
  </si>
  <si>
    <t>Designere,
UX,
Utviklere</t>
  </si>
  <si>
    <t>Struktur,
Apper,
Webgrensesnitt</t>
  </si>
  <si>
    <t>U432</t>
  </si>
  <si>
    <t>Lenketekster er beskrivende og forståelige i konteksten</t>
  </si>
  <si>
    <t>2.4.4</t>
  </si>
  <si>
    <t>Det er lenkebeskrivelser som kan være forvirrende for skjermlesere.</t>
  </si>
  <si>
    <t xml:space="preserve">Gjennomført test:
0 - Antall klikkbare områder i et bildekart uten et alt-attributt / alt-tekst, og uten aria-label-attributtet. Du trenger enten en tekst i alt-attributtet eller i aria-label-attributtet for å gi informasjon om formålet med lenken. Overskriftattributtet skal ikke brukes til dette. (i gjennomsnitt for sidene der feilen finnes)
Verktøyet har lett etter feil, men ikke funnet noen. Dette er bra, men det kan finnes feil som verktøyet ikke har funnet så du bør også kontrollere dette manuelt.
Gjennomført test:
108 - Antall lenker der lenketeksten ikke ser ut til å gi nok informasjon til at brukere forstår nøyaktig hva som vil skje eller hvor de vil ende opp hvis de klikker på lenken. Ikke alle brukere vil få informasjon gitt med aria-label-attributtet, tittel-attributtet eller andre tilknyttede forklaringer. For å oppfylle kravene i WCAG 2.1, nivå AA, er det nok at lenken i sin kontekst gir nok informasjon, men for å unngå problemer for brukerne bør du sørge for at lenketeksten gir nok informasjon til å beskrive hensikten med lenken uten omkringliggende informasjoner. (i gjennomsnitt for sidene der feilen finnes)
Denne typen sannsynlige feil finnes på 4% av de undersøkte sidene. Du må kontrollere hvor stort problemet er for brukerne.
Viser de 10 vanligste brudd og avvik av totalt 108:
* Dette bruddet forekommer på 1 av totalt 25 undersøkte sider
(&lt;a href="/en/courses/asset-based-leadership/"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href="/en/courses/children-and-families-in-multicultural-contexts/"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href="/en/courses/church-latin-ii/"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href="/en/courses/church-latin-l/"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href="/en/courses/conflict-what-is-conflict-and-how-to-understand-conflicts/"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href="/en/courses/det-gamle-testamente-som-ressurs-i-prestetjenesten/"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href="/en/courses/disability-and-the-church/"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href="/en/courses/education-and-politics/" class="uk-button uk-button-primary-dark" aria-label="Read more about Pedagogikk og politikk"&gt;Read more&lt;/a&gt;)
Feilen dukker bare opp etter  at skript er aktivert
Sider som påvirkes:
* Studies - VID Specialized University (https://vid.no/en/studies/)
* Dette bruddet forekommer på 1 av totalt 25 undersøkte sider
(&lt;a href="/en/courses/etniske-minoriteter-barn-unge-og-familier-i-helse-og-sosialtjenesten-i-kommunen/"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href="/en/courses/evaluering-laering-og-verdibasert-ledelse-i-organisasjoner/" class="uk-button uk-button-primary-dark" aria-label="Read more about "&gt;Read more&lt;/a&gt;)
Feilen dukker bare opp etter  at skript er aktivert
Sider som påvirkes:
* Studies - VID Specialized University (https://vid.no/en/studies/)
Gjennomført test:
1 - Antall lenker til dokumenter (f.eks. pdf, docx, xlsx ...) der lenken eller lenkens eventuelle aria-label attributter ikke ser ut til å advare om det. Å bruke overskriftattributtet eller andre midler er ikke like robust. (i gjennomsnitt for sidene der feilen finnes)
Denne typen sannsynlige feil finnes på 8% av de undersøkte sidene. Du må kontrollere hvor stort problemet er for brukerne.
Viser de 1 vanligste brudd og avvik av totalt 1:
* Dette bruddet forekommer på 2 av totalt 25 undersøkte sider
(&lt;a href="https://www.diakonhjemmet.no/site/assets/files/5911/innspill_til_regjeringens_handlingsplan_mot_rasisme.pdf"&gt;innspill &lt;/a&gt;)
Feilen dukker bare opp etter  at skript er aktivert
Sider som påvirkes:
* VID vitenskapelige høgskole (https://vid.no)
* VID vitenskapelige høgskole (https://www.vid.no/)
</t>
  </si>
  <si>
    <t>U440</t>
  </si>
  <si>
    <t>Eventuelle brukerstøttetjenester og dokumentasjon er tilgjengelig i løsningen</t>
  </si>
  <si>
    <t>U501</t>
  </si>
  <si>
    <t>Layouten tilpasser seg etter skjermstørrelsen</t>
  </si>
  <si>
    <t>1.4.10</t>
  </si>
  <si>
    <t>Skjerm og størrelse,
Apper,
Webgrensesnitt</t>
  </si>
  <si>
    <t>U502</t>
  </si>
  <si>
    <t>Grensesnittet fungerer også når brukeren endrer innstillinger for avstand i tekster</t>
  </si>
  <si>
    <t>1.4.12</t>
  </si>
  <si>
    <t>U503</t>
  </si>
  <si>
    <t>Brukeren har mulighet til å zoome teksten til minimum 200 prosent</t>
  </si>
  <si>
    <t>1.4.4</t>
  </si>
  <si>
    <t>U504</t>
  </si>
  <si>
    <t>Skjemaer er utformet i et forutsigbart, vertikalt layout</t>
  </si>
  <si>
    <t>U505</t>
  </si>
  <si>
    <t>Tabeller er designet slik at de forenkler lesingen</t>
  </si>
  <si>
    <t>Tabeller,
Farge og form,
Apper,
Webgrensesnitt</t>
  </si>
  <si>
    <t>U506</t>
  </si>
  <si>
    <t>Grensesnittet kan brukes uavhengig av skjermretningen (liggende/stående)</t>
  </si>
  <si>
    <t>1.3.4</t>
  </si>
  <si>
    <t>Skjerm og størrelse,
Mus og andre styremuligheter,
Apper</t>
  </si>
  <si>
    <t>U510</t>
  </si>
  <si>
    <t>Grensesnittet støtter brukerinnstillinger og følger tilgjengelighetsfunksjoner i operativsystemet</t>
  </si>
  <si>
    <t>Kode,
Farge og form,
Skjerm og størrelse,
Apper,
Webgrensesnitt</t>
  </si>
  <si>
    <t>U601</t>
  </si>
  <si>
    <t>All interaksjon som brukeren kan gjøre med mus eller på berøringsskjerm, skal også være mulig å utføre med tastatur</t>
  </si>
  <si>
    <t>2.1.1</t>
  </si>
  <si>
    <t>Mye fungerer bra med tastatur, men det er funnet noen problemer som må korrigeres.</t>
  </si>
  <si>
    <t>Gjennomført test:
0 - Antall lenker uten href-attributtet og uten tabindex-attributtet (eller der tabindex-attributtet er satt til en negativ verdi). Slike lenker kan ikke nås av brukere som navigerer med et tastatur. (i gjennomsnitt for sidene der feilen finnes)
Verktøyet har lett etter feil, men ikke funnet noen. Dette er bra, men det kan finnes feil som verktøyet ikke har funnet så du bør også kontrollere dette manuelt.
Gjennomført test:
0 - Antall lenker som ikke har href-attributtet og som bruker JavaScript onClick uten tastatur tilsvarende som onKeyUp-hendelsen. Sørg for at all funksjonalitet i grensesnittet er lett tilgjengelig for brukere som kun navigerer med et tastatur. (i gjennomsnitt for sidene der feilen finnes)
Verktøyet har lett etter feil, men ikke funnet noen. Dette er bra, men det kan finnes feil som verktøyet ikke har funnet så du bør også kontrollere dette manuelt.</t>
  </si>
  <si>
    <t>Tastatur,
Apper,
Webgrensesnitt</t>
  </si>
  <si>
    <t>U602</t>
  </si>
  <si>
    <t>Innhold som vises når musepekeren holdes over, kan også enkelt vises for brukere som navigerer i grensesnittet med berøringsskjerm eller tastatur</t>
  </si>
  <si>
    <t>1.4.13</t>
  </si>
  <si>
    <t>U603</t>
  </si>
  <si>
    <t>Modale vinduer kan lukkes med tastaturet</t>
  </si>
  <si>
    <t>U604</t>
  </si>
  <si>
    <t>Brukerne kan navigere seg gjennom hele grensesnittet ved å bruke tabulatortasten uten å sitte fast i et bestemt område</t>
  </si>
  <si>
    <t>2.1.2</t>
  </si>
  <si>
    <t>U605</t>
  </si>
  <si>
    <t>Alt av innhold på siden bør ligge i landemerker</t>
  </si>
  <si>
    <t>U606</t>
  </si>
  <si>
    <t>Menyen er plassert i et nav-element</t>
  </si>
  <si>
    <t>Gjennomført test:
1 - Hvis siden mangler navigasjonsmetoder som er opprettet med HTML5-elementet &lt;nav&gt; eller med WAI-ARIA role=”navigation” er det sannsynligvis feil og testresultatet viser 1. Sider uten menyer eller andre navigasjonsmetoder skal ikke inneholde &lt;nav&gt;-elementer eller rolle=navigasjonsmetoder. (i gjennomsnitt for sidene der feilen finnes)
Denne typen sannsynlige feil finnes på 100% av de undersøkte sidene. Du må kontrollere hvor stort problemet er for brukerne.
Viser de 1 vanligste brudd og avvik av totalt 1:
* Dette bruddet forekommer på 25 av totalt 25 undersøkte sider
(No &lt;nav&gt; element or role="navigation")
Feilen dukker bare opp før  skript er aktivert
Sider som påvirkes:
* One moment, please... (https://vid.no)
* One moment, please... (https://vid.no/ansatte/)
* One moment, please... (https://vid.no/bibliotek/)
* One moment, please... (https://vid.no/en/admission/local-admission/)
* One moment, please... (https://vid.no/en/contact-us/)
* One moment, please... (https://vid.no/en/studies/)
* One moment, please... (https://vid.no/enheter/)
* One moment, please... (https://vid.no/forskning/)
* One moment, please... (https://vid.no/internasjonalt/)
* One moment, please... (https://vid.no/kontakt-oss)
* One moment, please... (https://vid.no/om-oss/alumni)
* One moment, please... (https://vid.no/opptak/)
* One moment, please... (https://vid.no/opptak/lokalt-opptak)
* One moment, please... (https://vid.no/student/)
* One moment, please... (https://vid.no/studier/)
* One moment, please... (https://vid.no/studier/#helse)
* One moment, please... (https://www.vid.no/)
* One moment, please... (https://www.vid.no/ansatte/)
* One moment, please... (https://www.vid.no/bibliotek/)
* One moment, please... (https://www.vid.no/kontakt-oss/)
* One moment, please... (https://www.vid.no/om-oss/)
* One moment, please... (https://www.vid.no/om-oss/alumni/)
* One moment, please... (https://www.vid.no/sporsmal-og-svar/)
* One moment, please... (https://www.vid.no/student)
* One moment, please... (https://www.vid.no/studier/)
Følgende test går utover kravene i WCAG
Selv om det ikke er et krav i WCAG påvirker dette også brukerne og du bør forsøke å rense nettstedet fra denne typen feil.
0 - Antall navigasjonsmetoder opprettet med WAI-ARIA role=”navigation” i stedet for HTML5 &lt;nav&gt;-elementet. Unngå å bruke &lt;nav&gt;-elementet sammen med role=”navigation” fordi at det kan føre til problemer med hjelpemidler. (i gjennomsnitt for sidene der feilen finnes)
Verktøyet har lett etter mulige feil, men det er ikke blitt funnet noen feil.</t>
  </si>
  <si>
    <t>U607</t>
  </si>
  <si>
    <t>Sidens sentrale innhold er plassert i et main-element</t>
  </si>
  <si>
    <t>Gjennomført test:
1 - Hvis siden mangler et HTML5 &lt;main&gt;-element, vil testresultatene vise 1. &lt;main&gt;-elementet brukes til å indikere hovedinnholdet på siden. Alle sider med hovedinnhold bør ha dette elementet. (i gjennomsnitt for sidene der feilen finnes)
Denne typen sannsynlige feil finnes på 100% av de undersøkte sidene. Du må kontrollere hvor stort problemet er for brukerne.
Viser de 1 vanligste brudd og avvik av totalt 1:
* Dette bruddet forekommer på 25 av totalt 25 undersøkte sider
(No &lt;main&gt; element found on the page)
Feilen dukker bare opp &lt;strong&gt;før&lt;/strong&gt;  skript er aktivert
Sider som påvirkes:
* One moment, please... (https://vid.no)
* One moment, please... (https://vid.no/ansatte/)
* One moment, please... (https://vid.no/bibliotek/)
* One moment, please... (https://vid.no/en/admission/local-admission/)
* One moment, please... (https://vid.no/en/contact-us/)
* One moment, please... (https://vid.no/en/studies/)
* One moment, please... (https://vid.no/enheter/)
* One moment, please... (https://vid.no/forskning/)
* One moment, please... (https://vid.no/internasjonalt/)
* One moment, please... (https://vid.no/kontakt-oss)
* One moment, please... (https://vid.no/om-oss/alumni)
* One moment, please... (https://vid.no/opptak/)
* One moment, please... (https://vid.no/opptak/lokalt-opptak)
* One moment, please... (https://vid.no/student/)
* One moment, please... (https://vid.no/studier/)
* One moment, please... (https://vid.no/studier/#helse)
* One moment, please... (https://www.vid.no/)
* One moment, please... (https://www.vid.no/ansatte/)
* One moment, please... (https://www.vid.no/bibliotek/)
* One moment, please... (https://www.vid.no/kontakt-oss/)
* One moment, please... (https://www.vid.no/om-oss/)
* One moment, please... (https://www.vid.no/om-oss/alumni/)
* One moment, please... (https://www.vid.no/sporsmal-og-svar/)
* One moment, please... (https://www.vid.no/student)
* One moment, please... (https://www.vid.no/studier/)
Gjennomført test:
0 - Hvis det finnes flere &lt;main&gt;-elementer viser testresultatet tallet 1 for å indikere at det er et problem. Hvis det finnes mer enn ett &lt;main&gt;-element, må de skjules med attributtet hidden. (i gjennomsnitt for sidene der feilen finnes)
Verktøyet har lett etter mulige feil, men det er ikke blitt funnet noen feil. Dette er bra, men det kan finnes feil som verktøyet ikke har funnet så du bør også kontrollere dette manuelt.</t>
  </si>
  <si>
    <t>U608</t>
  </si>
  <si>
    <t>Det finnes en lenke for å hoppe over navigasjonen for brukere som navigerer med tastaturet</t>
  </si>
  <si>
    <t>2.4.1</t>
  </si>
  <si>
    <t>Lenker,
Tastatur,
Webgrensesnitt</t>
  </si>
  <si>
    <t>U609</t>
  </si>
  <si>
    <t>Fokusrekkefølgen  er logisk</t>
  </si>
  <si>
    <t>2.4.3</t>
  </si>
  <si>
    <t>U610</t>
  </si>
  <si>
    <t>Interaktive objekter markeres tydelig visuelt når de får fokus ved tastaturnavigasjon</t>
  </si>
  <si>
    <t>2.4.7</t>
  </si>
  <si>
    <t>Det er avvik i dette punktet som kan gi problemer for brukere som er avhengig av tastatur for å navigere i grensesnittet.</t>
  </si>
  <si>
    <t>Designere,
Utviklere</t>
  </si>
  <si>
    <t>Tastatur,
Farge og form,
Apper,
Webgrensesnitt</t>
  </si>
  <si>
    <t>U611</t>
  </si>
  <si>
    <t>Gi et alternativt til navigering som krever flere berøringspunkter samtidig eller at brukeren må følge et bestemt mønster med fingeren</t>
  </si>
  <si>
    <t>2.5.1</t>
  </si>
  <si>
    <t>Skjerm og størrelse,
Mus og andre styremuligheter,
Apper,
Webgrensesnitt</t>
  </si>
  <si>
    <t>U612</t>
  </si>
  <si>
    <t>Hendelser aktiveres ikke når brukeren trykker ned museknappen, men når brukeren slipper museknappen opp igjen</t>
  </si>
  <si>
    <t>2.5.2</t>
  </si>
  <si>
    <t>Mus og andre styremuligheter,
Apper,
Webgrensesnitt</t>
  </si>
  <si>
    <t>U613</t>
  </si>
  <si>
    <t>Dersom grensesnittet kan påvirkes gjennom bevegelsessensorer, skal det også finnes alternative måter å oppnå samme effekt i grensesnittet</t>
  </si>
  <si>
    <t>2.5.4</t>
  </si>
  <si>
    <t>Mus og andre styremuligheter,
Apper</t>
  </si>
  <si>
    <t>U614</t>
  </si>
  <si>
    <t>Unngå tidsbegrensninger om mulig. Dersom det benyttes, må brukeren kunne overstyre tidsbegrensningen</t>
  </si>
  <si>
    <t>2.2.1</t>
  </si>
  <si>
    <t>U615</t>
  </si>
  <si>
    <t>Tastaturbrukere kan navigere seg gjennom grensesnittet uten at uventede forandringer eller avbrudd oppstår, og uten at fokus flyttes uventet</t>
  </si>
  <si>
    <t>3.2.1</t>
  </si>
  <si>
    <t>U616</t>
  </si>
  <si>
    <t>Endringer i skjemaelementer og andre innstillinger flytter ikke fokus på en uventet måte</t>
  </si>
  <si>
    <t>3.2.2</t>
  </si>
  <si>
    <t>U617</t>
  </si>
  <si>
    <t>Når et modalt vindu vises, hindres brukeren fra å komme til innhold i bakgrunnen</t>
  </si>
  <si>
    <t>Struktur,
Tastatur,
Apper,
Webgrensesnitt</t>
  </si>
  <si>
    <t>U618</t>
  </si>
  <si>
    <t>Bruk av hurtigtaster for tastaturbrukere baserer seg ikke på at brukeren trykker ned en bestemt alfanumerisk knapp eller symbolknapp</t>
  </si>
  <si>
    <t>2.1.4</t>
  </si>
  <si>
    <t>Det har ikke vært noe materiale av dette i analyse, dermed er punktet ikke aktuelt.</t>
  </si>
  <si>
    <t>U619</t>
  </si>
  <si>
    <t>Elementer som kan aktiveres med mus eller berøringsskjerm, har tilstrekkelig store klikkbare områder</t>
  </si>
  <si>
    <t>Lenker,
Skjerm og størrelse,
Mus og andre styremuligheter,
Apper,
Webgrensesnitt</t>
  </si>
  <si>
    <t>U701</t>
  </si>
  <si>
    <t>Grensesnittet er testet med skjermlesere, både på datamaskin og mobil, for å verifisere at alt innhold er mulig å nå og fungerer korrekt</t>
  </si>
  <si>
    <t>U702</t>
  </si>
  <si>
    <t>Grensesnittet er testet med brukere, inkludert brukere med nedsatt funksjonsevne</t>
  </si>
  <si>
    <t>Ikke endre verdiene i disse kolonnene</t>
  </si>
  <si>
    <t>Hvordan tester jeg?</t>
  </si>
  <si>
    <t xml:space="preserve">Java Applets:
Let i HTML-koden etter applet-elementet. Det kan se slik ut:&lt;applet code="First.class" width="300" height="300"&gt;
Hvis applet-elementet finnes, kontrollerer du først om koden inneholder viktig informasjon eller funksjonalitet. Gjør den det, er ikke punktet godkjent. Du kan finne koden enklest ved å trykke på F12-tasten i Firefox, Chrome eller Internet Explorer. Du kan også høyreklikke på siden og trykke på Inspiser / Undersøk. Deretter kan du søke etter ordet «applet».
Flash:
Let i koden etter &lt;object&gt;-elementet. Dersom dette elementet finnes og inneholder type="application/x-shockwave-flash, betyr det at det er en flash-applikasjon.
Hvis elementet finnes, kontrollerer du at det ikke inneholder viktig informasjon eller viktig funksjonalitet. Du viser koden enklest ved å trykke på F12-tasten i Firefox, Chrome eller Internet Explorer. Du kan også høyreklikke på siden og trykke på Inspiser / Undersøk. Deretter kan du søke etter ordet «object».
</t>
  </si>
  <si>
    <t xml:space="preserve">HTML
Bruk Ace it på http://ace.useit.se for å teste sidene. Verktøyet vil automatisk validere koden og skille mellom feil som bryter med WCAG, mot andre valideringsfeil. Dersom det finnes feil som bryter med WCAG, betyr dette at siden ikke følger denne retningslinjen.
Om du ikke kan benytte Ace It
Som et alternativ kan du validere nettstedets sider på https://validator.w3.org/ 
Vær oppmerksom på at du da må validere den korrekte koden, etter at siden er lastet opp. Om du bare fyller inn adressen til nettsiden i validatoren, er det kun koden for at skript skal aktiveres, som faktisk blir validert.
Vis siden du skal validere, i Chrome eller Firefox.
Hent frem koden ved å trykke på F12-tasten. Du kan også høyreklikke og trykke på Inspiser / Undersøk.
Høyreklikk på &lt;html&gt;-taggen og velg «Kopier outer html»/«Copy outer HTML». Lim deretter koden inn i validatoren. Du må også sørge for å angi dokumenttypen (doctype) manuelt, ettersom det ikke er mulig å kopiere fra nettleserens utviklerverktøy.
</t>
  </si>
  <si>
    <t>Undersøk om det finnes dokumenterte tilgjengelighetsfunksjoner i grensesnittet. Hvis tilgjengelighetsfunksjonene finnes i grensesnittet, må du undersøke om de kan startes av brukerne som de er ment for, og at funksjonene fungerer som tenkt.</t>
  </si>
  <si>
    <t xml:space="preserve">
Undersøk om grensesnittet har funksjonalitet som krever at brukeren må ta i bruk en bestemt biometrisk egenskap.
Hvis det forutsettes en slik bestemt biometrisk egenskap, undersøker du om det finnes minst ett alternativ til den biometriske egenskapen for å bruke funksjonen.
Dersom det finnes begrensede og ikke-essensielle deler av grensesnittet som ikke fungerer uten den bestemte biometriske egenskapen, kan dette være et akseptabelt unntak.</t>
  </si>
  <si>
    <t xml:space="preserve">Dersom det er mulig for brukeren å skape og redigere innhold som vises for andre brukere, må du sørge for følgende:
Verktøyet gjør det mulig å møte krav for universell utforming, for eksempel ved å gjøre det mulig å legge inn alternativtekster på bilder
Tilgjengelighetsfunksjoner er presentert i den naturlige flyten. Det skal for eksempel ikke være nødvendig å bruke en spesiell versjon eller tilleggsfunksjon for å legge inn en alternativtekst på et bilde.
Dersom verktøyet gjør det mulig å konvertere innhold fra ett format til et annet, må du sørge for at tilgjengelighetsinformasjonen, for eksempel alternativtekstene, blir bevart i det nye formatet.
Dersom verktøyet oppdager et tilgjengelighetsproblem, skal verktøyet også gi forslag på hvordan problemet kan korrigeres. Det er ikke krav at det finnes en funksjon for å oppdage tilgjengelighetsproblemer, men dersom funksjonen finnes, skal den også gi forslag på hvordan problemet kan korrigeres
</t>
  </si>
  <si>
    <t xml:space="preserve">Undersøk om grensesnittet har mulighet til å konvertere informasjon eller kommunikasjon. Et eksempel kan være at du kan lagre informasjonen som vises i grensesnittet, som en PDF-fil. I slike tilfeller skal den universelle utformingen i informasjonen være bevart i PDF-filen.
Vær oppmerksom på hvilke funksjoner som finnes i operativsystemet eller i andre programmer. For eksempel:
Hvis brukeren velger å skrive ut noe som PDF-fil fra nettleseren, er det ikke grensesnittet som bestemmer over resultatet.
Dersom grensesnittet har en egen funksjon for å laste ned noe som en PDF-fil, er det opp til grensesnittet å sikre at resultatet blir universelt utformet.
</t>
  </si>
  <si>
    <t>Lyd
Test stemmefunksjonen. Hvis lyden høres kjedelig og «monoton» ut, kontakter du leverandøren og ber om informasjon om frekvensområdet.
Alternativt kan du spille av en lydfil med en tone på 7 kHz og spørre om mottakeren hører tonen. Dersom mottakeren ikke hører tonen, kan du sende lydfilen som en fil som mottakeren kan spille av lokalt. Dette er for å unngå en falsk positiv, der problemet skyldes at mottakeren generelt har problemer med høyfrekvente lyder. Dersom mottakeren kan høre lyden når den spilles av lokalt, men ikke når den spilles av gjennom samtalen, vet du at det er kvaliteten på samtalen som er problemet.
Oppløsning
Sørg for at den høyeste mulige oppløsningen for videosamtalen er minst QVGA, altså 320 &amp;times; 240 piksler.
Alternativ: Start en videosamtale på nettstedet og ta et skjermbilde. Bruk et bilderedigeringsprogram som GIMP eller Photoshop til å måle bredden og høyden på bildeområdet.
Bildefrekvens
Sørg for at den høyeste bildefrekvensen i videosamtalen er minst 20 bilder per sekund under ideelle nettverksforhold.
Alternativt kan du kontakt leverandøren din og be om å få vite den høyeste mulige bildefrekvensen for ideelle nettverksforhold.</t>
  </si>
  <si>
    <t>Dersom grensesnittet tilbyr stemmekommunikasjon, må du sørge for at det er mulig for brukerne å skrive til hverandre, og at meldingene sendes umiddelbart (innen 1 sekund). Sørg også for at det er mulig å se hvem som har skrevet hvilke meldinger, både visuelt og for skjermleserbrukere. Dette kan du enkelt sjekke gjennom en praktisk test med en skjermleser.</t>
  </si>
  <si>
    <t>Bruk http://ace.useit.se for å teste sidene.
Klikk på cellene i Bilder-kolonnen i resultattabellen og gå gjennom listen med bilder.
Kontroller at alle bildene som ikke er rent dekorative, har en alt-tekst som gir tilsvarende informasjon som bildet.
Hva det vil si at et bilde ikke er dekorativt, kan diskuteres, men vi anbefaler at bilder som forestiller noe, og der teksten ved siden av ikke gir tilsvarende informasjon, skal ha en beskrivelse. Beskrivelsen skal være kortfattet og beskrive hva bildet viser.
Dersom bildet er en lenke der det ikke finnes noen lenketekst, skal bildets alt-tekst først og fremst forklare lenkens mål og deretter bildets motiv. For eksempel kan logoen på toppen av siden beskrives med «Lenke til startsiden i form av logoen til Useit».
Dersom du ikke kan bruke Ace it på nettstedet ditt, kan du i stedet bruke Web Developer-utvidelsen for Firefox (https://addons.mozilla.org/en-US/firefox/addon/web-developer/) eller Chrome (https://chrome.google.com/webstore/detail/web-developer/bfbameneiokkgbdmiekhjnmfkcnldhhm?hl=nb) for å inspisere alt-tekstene på siden.</t>
  </si>
  <si>
    <t>Bruk http://ace.useit.se for å teste sidene.
Klikk på cellene i Bilder-kolonnen i resultattabellen og gå gjennom listen med bilder.
Kontroller at alle bildene som ikke er rent dekorative, har en alt-tekst som gir tilsvarende informasjon som bildet.
Kontroller at bildene som kun benyttes som dekorasjon, har tomme alt-tekster og ingen annen beskrivelse. Dette gjør lenken forståelig for brukere som ikke kan se.
Dersom du ikke kan bruke Ace it på nettstedet ditt, kan du i stedet bruke Web Developer-utvidelsen for Firefox (https://addons.mozilla.org/en-US/firefox/addon/web-developer/) eller Chrome (https://chrome.google.com/webstore/detail/web-developer/bfbameneiokkgbdmiekhjnmfkcnldhhm?hl=nb) for å inspisere alt-tekstene på siden.</t>
  </si>
  <si>
    <t>Sjekk at hver film eller animasjon som finnes i grensesnittet, og som benyttes for å gi informasjon til brukerne, har en tekstbeskrivelse i direkte tilknytning til videoen eller animasjonen som gir en beskrivelse av innholdet.</t>
  </si>
  <si>
    <t>Undersøk om siden har lydinnhold (altså lyd uten bilde, for eksempel en podcast) som ikke sendes direkte.
Dersom det finnes slikt lydinnhold på siden, må du sjekke at det også finnes en tekstbeskrivelse som gir tilsvarende informasjon som lyden i klippet. Tekstbeskrivelsen skal ligge i nær tilknytning til lydklippet eller være lenket i nær tilknytning til lydklippet</t>
  </si>
  <si>
    <t>Undersøk om sidene inneholder videoer som ikke er direktesendt. Hvis det finnes videoer som ikke er direktesendt, på siden, må du sjekke om de er tekstet. Tekstingen kan være synlig i videoen til enhver tid, men du kan også velge å ha en funksjon hvor brukeren må aktivere eller deaktivere tekstingen.
Kontroller at underteksten er på et forventet språk. På en norsk side i en engelskspråklig video bør for eksempel ikke tekstingen være på tysk, med mindre det finnes helt spesielle grunner for dette.</t>
  </si>
  <si>
    <t>Undersøk om det finnes direktesendte videoer på sidene.
Dersom det finnes direktesendte videoer på sidene, må du sjekke om de er tekstet. Teksten kan enten alltid være synlig på videoen eller kreve at brukeren må aktivere eller deaktivere tekstingen.
Kontroller at teksten er på et forventet språk. På en norsk side med en engelskspråklig video bør ikke tekstingen være på tysk, om det ikke finnes helt spesielle grunner for dette valget.</t>
  </si>
  <si>
    <t>Start videoen og sjekk om den har undertekster.
Hvis teksten er tekstbasert og ikke brent inn i bildet, bør du se etter en funksjon for å aktivere lydteksten. På NRK sin side for tilgjengelighet kan du se hvordan du aktiverer lydtekst i videoene deres:https://info.nrk.no/tilgjengelighet/#lydtekst</t>
  </si>
  <si>
    <t>Undersøk om det finnes forhåndsinnspilte videoer på siden.
Dersom siden har forhåndsinnspilte videoer, må du undersøke om det finnes synstolkede versjoner av videoen, eller om synstolkingen er innebygget i videospilleren eller filmen.
Dersom det finnes en synstolking av videoen, må du kontrollere at den gir all vesentlig visuell informasjon.
Dersom det ikke finnes noen synstolking, må du undersøke om filmen inneholder visuell informasjon som ikke formidles med lyd. Om slik informasjon ikke formidles med lyd, bryter filmen med denne retningslinjen.</t>
  </si>
  <si>
    <t>Undersøk om det finnes skjemafelt som inneholder plassholdertekster.
På bildet i eksempelet nedenfor vises et felt for personnummer. I feltet finnes en plassholder med teksten «ååååmmddxxxx».
Ettersom teksten i feltet også finnes under feltet, er dette punktet oppfylt. Legg merke til at teksten under feltet må kobles til feltet på en korrekt måte. Forsvinner informasjonen, er ikke denne retningslinjen fulgt.
Et akseptabelt unntak er små søkefelt på toppen av siden  . Om det bare står «søk» eller «søk på nettstedet» i søkefeltet og ikke ved siden av, regnes ikke dette som et brudd på retningslinjen, men vi anbefaler likevel at teksten også står ved siden av eller overfor feltet.</t>
  </si>
  <si>
    <t xml:space="preserve">Du kan enkelt kontrollere kravet ved å teste nettstedet med en skjermleser.
Undersøk om skjermleseren beskriver interaksjonselementene.
Undersøk om alle interaktive elementer, som skjemaelementer (tekstfelt, avmerkingsbokser, datovalg), knapper og lenker beskrives på en god måte for brukerne.
Som et minstekrav kan du teste siden mot kravet ved hjelp av følgende applikasjoner: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</si>
  <si>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Bruk http://ace.useit.se for å teste siden.
Dersom det finnes iframe-elementer uten noen beskrivende title-tekst, vil det rapporteres som en feil.
Klikk på cellene i Rammer-kolonnen i resultattabellen for å se hvilke rammer som finnes og hvilke titteltekster de har. Hver ramme skal ha en kort tekst i attributtet &amp;ldquo;title&amp;rdquo; som forklarer hva rammen inneholder.</t>
  </si>
  <si>
    <t>Dersom tjenesten inneholder et serverbasert bildekart, må du forsikre deg om at all viktig informasjon er mulig å få frem som tekst også.</t>
  </si>
  <si>
    <t>Bruk Ace it http://ace.useit.se for å teste sidene.
Klikk på cellene i Overskrift-kolonnen i tabellen og kontroller overskriftstrukturen.
Hvis strukturen innledes med en h1-overskrift som ikke er tom, har du oppfylt kravet.
Dersom du ikke kan benytte Ace it på nettsted ditt, kan du i stedet bruke Web Developer-utvidelsen for Firefox (https://addons.mozilla.org/en-US/firefox/addon/web-developer/) eller Chrome (https://chrome.google.com/webstore/detail/web-developer/bfbameneiokkgbdmiekhjnmfkcnldhhm?hl=nb)</t>
  </si>
  <si>
    <t>Bruk Ace it http://ace.useit.se for å teste sidene.
Klikk på cellene i Overskrifter-kolonnen i tabellen og kontroller overskriftstrukturen.
Gå over alle tekstene som markeres som «mistenkte overskrifter». Sjekk at overskriftstrukturen som gjengis i verktøyet, tilsvarer den visuelle overskriftstrukturen på siden. Alle overskrifter i innholdet og bunnen av siden skal være kodet som overskrifter.
Finnes det flere unntak der viktige overskrifter ikke er kodet som overskrifter, er ikke retningslinjen fulgt.
Dersom du ikke kan bruke Ace it på nettstedet ditt, kan du i stedet bruke Web Developer-utvidelsen for Firefox (https://addons.mozilla.org/en-US/firefox/addon/web-developer/) eller Chrome (https://chrome.google.com/webstore/detail/web-developer/bfbameneiokkgbdmiekhjnmfkcnldhhm?hl=nb)</t>
  </si>
  <si>
    <t>Bruk Ace it http://ace.useit.se for å teste sidene.
Klikk på cellene i Overskrifter-kolonnen i tabellen og kontroller overskriftstrukturen.
Kontroller at overskriftstrukturen ikke hopper over nivåer, for eksempel ved at overskriftsnivåene går direkte fra &lt;h1&gt; til &lt;h3&gt;.
Dersom du ikke kan bruke Ace it på nettstedet ditt, kan du i stedet bruke Web Developer-utvidelsen for Firefox (https://addons.mozilla.org/en-US/firefox/addon/web-developer/) eller Chrome (https://chrome.google.com/webstore/detail/web-developer/bfbameneiokkgbdmiekhjnmfkcnldhhm?hl=nb)</t>
  </si>
  <si>
    <t>Kontroller at informasjonen som blir lagt i lister, også er kodet som lister. Du kan bruke et verktøy for å vise listenes kode direkte i siden.
For å se om listene er kodet riktig, kan du for eksempel bruke Web Developer-utvidelsen for Firefox (https://addons.mozilla.org/en-US/firefox/addon/web-developer/) eller Chrome (https://chrome.google.com/webstore/detail/web-developer/bfbameneiokkgbdmiekhjnmfkcnldhhm?hl=nb)</t>
  </si>
  <si>
    <t>Dersom sidene inneholder ett eller flere sitater, må du sjekke hvordan sitatene er kodet. Slik gjør du det:
Vis sidens HTML-kode ved å trykke på F12-tasten i Firefox, Chrome eller Internet Explorer, eller ved å høyreklikke på siden og trykke på Inspiser / Undersøk.
I kontrollpanelet velger du verktøyet for å velge objekt på siden oppe til venstre.
Klikk på sitatet du ønsker å kontrollere og se hvordan det er kodet i HTML-koden
Korte sitat skal være kodet med &lt;q&gt;.
Lengre sitat, det vil si sitater som utgjør egne avsnitt, skal være kodet med &lt;blockquote&gt;.</t>
  </si>
  <si>
    <t>Bruk Ace it http://ace.useit.se for å teste sidene.
Klikk på cellene i Tabeller-kolonnen i resultattabellen.
Kontroller at alle tabellene har korrekte overskrifter: Alle rad- og kolonneoverskrifter skal være kodet med th-elementet. Kontroller også at elementet har et scope-attributt som angir om det viser raden eller kolonnen.
I mer komplekse tabeller som inneholder flere rader med kolonneoverskrifter, eller som inneholder flere kolonner med radoverskrifter, må hver overskrift identifiseres med en unik id-verdi. Hver datacelle må deretter referere til overskriftene sine med headers-attributtet:
&lt;th id="th1"&gt;&amp;hellip;&lt;td headers="th1 th2 th3"&gt;
Denne teknikken kan også benyttes på mindre tabeller. Dermed kan også en liten tabell være korrekt selv om den mangler scope-attributtet, så lenge alle th-elementene har id-verdier og alle dataceller refererer korrekt til overskriftene sine.
Dersom du ikke kan bruke Ace it på nettstedet ditt, kan du i stedet bruke Web Developer-utvidelsen for Firefox (https://addons.mozilla.org/en-US/firefox/addon/web-developer/) eller Chrome (https://chrome.google.com/webstore/detail/web-developer/bfbameneiokkgbdmiekhjnmfkcnldhhm?hl=nb)</t>
  </si>
  <si>
    <t>Bruk Ace it http://ace.useit.se for å teste sidene.
Klikk på cellene i Tabeller-kolonnen i resultattabellen. Se om det finnes informasjon som ser ut til å være en datatabell på siden. Kontroller at den også er med i listen over sidens tabeller i Ace it. Dersom det er tilfellet, er retningslinjen fulgt.
Dersom tabellen ikke dukker opp i listen, er den ikke kodet som en tabell. Da må du teste siden med en skjermleser for å verifisere at informasjonen likevel er enkel å forstå.
Som et minstekrav kan du teste kravet med følgende verktøy:
NVDA (https://www.nvaccess.org/) med Firefox og Chrome. Test både i et bredt vindu og et smalt vindu som tvinger nettstedet inn i mobilvisning.
VoiceOver på en iPhone med Safari.
Det er viktig at du forsikrer deg om at informasjonen er enkel å forstå med en skjermleser.
Lær hvordan skjermlesere fungerer:
Introduksjon til NVDA (YouTube-video på engelsk): https://www.youtube.com/watch?v=Jao3s_CwdRU
Introduksjon til VoiceOver på iOS (YouTube-video på engelsk): https://www.youtube.com/watch?v=bCHpdjvxBws
Dersom du ikke kan bruke Ace it på nettstedet ditt, kan du i stedet bruke Web Developer-utvidelsen for Firefox (https://addons.mozilla.org/en-US/firefox/addon/web-developer/) eller Chrome (https://chrome.google.com/webstore/detail/web-developer/bfbameneiokkgbdmiekhjnmfkcnldhhm?hl=nb)</t>
  </si>
  <si>
    <t>Undersøk om det finnes en overskrift direkte før tabellen.
Om overskriften finnes, viser du sidens HTML-kode ved å trykke på F12-tasten i Firefox, Chrome eller Internet Explorer eller ved å høyreklikke på siden og trykke på Inspiser. Klikk på verktøyet for å velge objekt på siden oppe til venstre. Klikk på overskriften og kontroller at den enten er kodet med &lt;caption&gt; eller et overskriftselement (med elementene &lt;h1&gt; til &lt;h6&gt;).
Dersom tabellene har en beskrivende overskrift og den ikke er kodet med caption-elementet eller en overskriftkode, er ikke retningslinjen fulgt</t>
  </si>
  <si>
    <t>Bruk et verktøy i stil med Web Developers toolbar for Firefox (https://addons.mozilla.org/en-US/firefox/addon/web-developer/) eller Chrome (https://chrome.google.com/webstore/detail/web-developer/bfbameneiokkgbdmiekhjnmfkcnldhhm?hl=nb) for å skrive tabellkoden direkte i siden. Kontroller at tabellen inneholder informasjon som ikke er tabelldata. Hvis tabellen inneholder informasjon som ikke er tabelldata, betyr dette at retningslinjen ikke er fulgt.</t>
  </si>
  <si>
    <t>Dersom det finnes skjemaer på siden, må du kontrollere at riktige typer skjemaelementer er valgt for å forenkle prosessen for brukeren. Om det finnes flere problematiske skjemaelementer, for eksempel en &lt;select&gt;-liste med over 50 alternativer og uten mulighet til enkelt å hoppe i listen eller et felt for e-postadresse som ikke er kodet med type="email", er ikke retningslinjen fulgt.</t>
  </si>
  <si>
    <t>Dersom det finnes et skjema på siden, kan du teste skjemaet opp mot kravet ved å legge inn en tydelig feil i skjemaet og se om du får en feilmelding i tekstformat som forklarer at en feil har oppstått, og hvor feilen ligger. Et eksempel på en slik feilmeldingstekst kan for eksempel være: «Du har angitt en e-postadresse som ikke er riktig»).</t>
  </si>
  <si>
    <t xml:space="preserve">Du kan enkelt kontrollere siden din opp mot kravet ved å teste nettstedet med en skjermleser.
Sjekk at alle feilmeldingene som viser til bestemte skjemaelementer, leses opp når du har fokus på skjemaelementet.
Som et minstekrav kan du teste kravet med følgende verktøy: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</si>
  <si>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Se på hvert skjema og se om det finnes grupper av elementer på siden, for eksempel en gruppe med alternativknapper eller avmerkingsbokser, eller om det finnes en gruppe inndatafelt for en leveranseadresse eller fakturaadresse. Alle slike grupper skal kodes med &lt;fieldset&gt; og ha en &lt;legend&gt; øverst i fieldset-elementet som redegjør for gruppens hensikt.
Vis sidens HTML-kode ved å trykke på F12-tasten i Firefox, Chrome eller Internet Explorer eller ved å høyreklikke på siden og trykke på Inspiser / Undersøk.
I kontrollpanelet klikker du på verktøyet for å velge objekt på siden oppe til venstre. Klikk på det første skjemaelementet i gruppen og se i koden om det finnes et fieldset-element og et legend-element for gruppen.</t>
  </si>
  <si>
    <t>Bruk Ace it http://ace.useit.se for å teste sidene.
Klikk på cellene i Skjemaer-kolonnen i resultattabellen.
Sjekk at alle skjemaelementene har en beskrivelse lagt inn med label-elementet, aria-labelledby-attributtet eller aria-label-attributtet. Beskrivelsene skal være tilstrekkelige for at brukeren skal kunne bruke skjemaelementet.
Dersom du ikke kan bruke Ace it på nettstedet ditt, kan du i stedet bruke Web Developer-utvidelsen for Firefox (https://addons.mozilla.org/en-US/firefox/addon/web-developer/) eller Chrome (https://chrome.google.com/webstore/detail/web-developer/bfbameneiokkgbdmiekhjnmfkcnldhhm?hl=nb)
Du kan også teste siden opp mot kravet ved å bruke tabulatortasten med skjermleser. Kommer du til feltet og ledeteksten ikke blir opplest, er den ikke koblet programmatisk i koden.</t>
  </si>
  <si>
    <t>Bruk et verktøy som Web Developers utvidelsen for Firefox (https://addons.mozilla.org/en-US/firefox/addon/web-developer/) eller Chrome (https://chrome.google.com/webstore/detail/web-developer/bfbameneiokkgbdmiekhjnmfkcnldhhm?hl=nb) for å blokkere alle CSS-koder.
Når CSS er slått av, kontrollerer du at rekkefølgen på innholdet er presentert på en logisk måte.</t>
  </si>
  <si>
    <t xml:space="preserve">Du kontrollerer kravet enklest ved å teste nettstedet med en skjermleser.
Kontroller at den visuelle instruksjonen/ledeteksten gjentas av skjermleseren når du har fokus på skjemaelementet. Opplesningen skal inneholde hele den visuelle teksten, men den kan også inneholde mer informasjon.
Som et minstekrav kan du teste kravet med følgende verktøy: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</si>
  <si>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Du må kontrollere siden både i et smalt vindu og i stort nettleservindu for å sikre at du kontrollerer både objekter som kun vises i mobilversjon, og objekter som kun vises i bred versjon.
Let etter knapper og lenker som utvider områder. Det kan for eksempel være en menyknapp.
Vis sidens HTML-kode ved å trykke på F12-tasten i Firefox, Chrome eller Internet Explorer eller ved å høyreklikke på siden og trykke på Inspiser / Undersøk.
I kontrollpanelet klikker du på verktøyet for å velge objekt på siden oppe til venstre. Klikk på lenkene/knappene som utvider/kollapser områder, og kontroller at de har aria-expanded-attributtet, og at det settes til «true» når området er utvidet og «false» når det er lukket.</t>
  </si>
  <si>
    <t xml:space="preserve">Du kan enkelt kontrollere dette kravet ved å teste nettstedet ditt med en skjermleser.
Vær sikker på at alle statusmeldingene som vises, for eksempel om antall søkeresultat, oppdateres dynamisk når du fyller inn et søkefelt, eller om en beskjed om at en vare er lagt til en handlevogn, også presenteres av hjelpemidlene. Det kan finnes unntak for kravet i tilfeller hvor statusmeldingen kan være for forstyrrende, for eksempel på en side om aksjekurser for mange aksjer der disse konstant oppdateres.
Som et minstekrav kan du teste kravet med følgende verktøy: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</si>
  <si>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 xml:space="preserve">Du kan kontrollere dette kravet enkelt ved å teste nettstedet med en skjermleser.
Kontroller at informasjonen og relasjoner mellom elementer på siden er forståelige selv om du ikke ser hvordan informasjonen er plassert visuelt.
Som et minstekrav kan du teste kravet med følgende verktøy: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</si>
  <si>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 xml:space="preserve">Du kan kontrollere kravet enkelt ved å teste siden med en skjermleser.
Kontroller at alle hjelpetekster og instruksjoner presenteres i konteksten de fremgår i. Om de for eksempel forklarer en bestemt funksjon, skal de presenteres når brukeren er ved funksjonen. Om det for eksempel finnes en fordypende forklaring under feltet, skal denne informasjonen også leses opp av en skjermleser når brukeren har fokus i feltet.
Det skal ikke kreves at brukeren leser tekster mellom skjemafeltene ettersom få brukere navigerer i skjemaer på denne måten. Sett fokus på feltet med skjermleseren og lytt etter hva skjermleseren sier.
Dette gjelder også for instruksjoner som ligger inne i selve feltet: Instruksjonene skal altså bli lest opp av hjelpemiddelet når brukeren har satt fokus i feltet.
Dersom hjelpetekster og instruksjoner er i en lenke eller plassert bak ikoner, må du være sikker på at de også er enkle å ta frem/åpne.
Som et minstekrav kan du teste kravet med følgende verktøy: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</si>
  <si>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Søk etter ordene «til høyre» og «til venstre» i grensesnittet. Dersom det finnes slike tekster, må du kontrollere at det finnes noe mer enn bare en retning som forteller hvor et objekt eller en funksjon ligger. Det er for eksempel akseptabelt om det står «Du finner lenken til e-tjenesten til høyre under overskriften &amp;lsquo;E-tjenester'.»
Instruksjoner som «du finner rapporten nedenfor» fungerer også.</t>
  </si>
  <si>
    <t>Kontroller at all informasjonen på siden er forståelig, også om brukeren ikke oppfatter farger. Det kan for eksempel dreie seg om diagrammer, instruksjoner eller illustrasjoner. Du kontrollerer dette enklest enten ved å skrive ut siden i gråskala eller ved å bruke utvidelser til nettlesere som viser nettsiden under ulike typer av fargeblindhet.</t>
  </si>
  <si>
    <t xml:space="preserve">
Begynn med å sikre at nettleseren ikke automatisk understreker lenker. Åpne innstillingene, (ordvalget i menyene kan se litt ulikt ut avhengig av nettleser), og gå til «Språk og utseende» og klikk på knappen «Farger &amp;hellip;».
Gå tilbake til nettstedet, bla rundt på nettsiden og kontroller at lenker skiller seg fra vanlig tekst med mer enn farge. Eksempelbildene viser en lenke som bare skiller seg fra teksten med hjelp av farge. Dette er et eksempel på en ikke-godkjent lenke.
For å oppfylle kravet er det ikke tilstrekkelig at lenken er understreket kun når musepekeren holdes over lenken.
Dersom lenketeksten har en kontrast på minimum 3:1 mot nærliggende ikke-lenket innhold, er det i utgangspunktet godkjent i henhold til kravet. For at lenken skal bli tydelig for alle brukere, anbefaler vi imidlertid at du ikke bruker kun farge for å skille mellom vanlig tekst, uavhengig av et tilstrekkelig kontrastforhold.</t>
  </si>
  <si>
    <t xml:space="preserve">
Sjekk om nettsiden har skjemaelementer som ber brukeren om informasjon som nevnes i denne listen:https://developer.mozilla.org/en-US/docs/Web/HTML/Attributes/autocomplete
Hvis skjemaelementet ber om informasjon som finnes på siden, skal du benytte attributtet autocomplete i henhold til standarden.
Vis sidens HTML-kode ved å trykke på F12-tasten i Firefox, Chrome eller Internet Explorer eller ved å høyreklikke på nettsiden og trykke på Inspiser / Undersøk.
I kontrollpanelet klikker du på verktøyet for å velge objekt øverst til venstre i kontrollpanelet. Klikk på skjemaelementene du ønsker å kontrollere, og verifiser at autocomplete benyttes korrekt.
</t>
  </si>
  <si>
    <t xml:space="preserve">
Mål kontrastene med et verktøy som Color Contrast Analyser: https://www.tpgi.com/color-contrast-checker/
Naviger gjennom grensesnittet med tastaturet for å kontrollere at fokusfremhevingen har tilstrekkelig kontrast.
Finn alle ikoner uten tekst, illustrasjoner som inneholder informasjon, og diagrammer på nettsiden.I diagrammer skal hver dataserie ha en tilstrekkelig kontrast mot bakgrunnen. Kontrastkravet gjelder ikke i krysningspunktet  der linjer i diagrammet krysser hverandre.
Bruk pipetteverktøyet i Color Contrast Analyser for å ta en fargeprøve og måle kontrastverdien.
</t>
  </si>
  <si>
    <t xml:space="preserve">All tekst, inkludert plassholdertekst og tekst nederst på siden, skal ha en kontrast på minimum:
vanlig tekst: minst 4.5:1
stor, fet tekst (minst 14 punkter): minst 3.0:1
stor tekst (minst 18 punkter): minst 3.0:1
Interaktive skjemaelementer og logoer trenger ikke å oppfylle kontrastkravet.
Det er ulike kontrastkrav basert på størrelsen på teksten. En tommelfingerregel for å enkelt avgjøre om en tekst skal regnes som stor eller ikke, er at sidens hovedoverskrifter regnes som stor tekst. All tekst som er mindre enn hovedoverskriftene, regnes som vanlig tekst og følger det tilhørende kontrastkravet.
Du skal alltid måle kontrast på området i teksten som har dårlig kontrast..
Bruk et verktøy som Color Contrast Analyser eller lignende for å måle kontrast. Color Contrast Analyzer finner du her:https://www.tpgi.com/color-contrast-checker/
Bruk pipetteverktøyet i Color Contrast Analyser for å ta en fargeprøve og måle kontraktsverdien.
</t>
  </si>
  <si>
    <t>Undersøk om noen av tekstene er lagt på bildebakgrunner som har mange motiver, eller som varierer kraftig i farge og/eller nyanse. Dersom store deler av innholdet ligger mot en slik bakgrunn, er ikke retningslinjen fulgt.</t>
  </si>
  <si>
    <t>Bruk http://ace.useit.se for å teste sidene.
Klikk på cellene i Bilder-kolonnen i resultattabellen og bla gjennom listen med bilder.
Kontroller at bilder ikke benyttes for å vise tekstinnhold. Diagrammer og illustrasjoner kan inneholde en del tekst, men bilder skal aldri benyttes for å vise tekst når dette er mulig å unngå. Logoer er også et gyldig unntak fra kravet.
Dersom du ikke kan bruke Ace it på nettstedet ditt, kan du i stedet bruke Web Developer-utvidelsen for Firefox (https://addons.mozilla.org/en-US/firefox/addon/web-developer/) eller Chrome (https://chrome.google.com/webstore/detail/web-developer/bfbameneiokkgbdmiekhjnmfkcnldhhm?hl=nb)</t>
  </si>
  <si>
    <t>Undersøk om grensesnittet inneholder animasjoner, videoer som starter automatisk, og annet bevegelig eller blinkende innhold. Dersom slikt innhold finnes i grensesnittet, må du forsikre deg om at det også er mulig å stoppe bevegelsen av innholdet, både med musepeker og med tastatur.
Det skal også være mulig å flytte fokuset fra objektet uten at bevegelsen starter på nytt. En animasjon som stopper når musepekeren holdes over den, og som deretter starter igjen når musepekeren flyttes, er altså ikke akseptabelt.</t>
  </si>
  <si>
    <t>Kontroller alle animasjoner og filmer i grensesnittet.
Vurder om innholdet på siden blinker 3 eller flere ganger innen ett sekund eller raskere. Det kan være en del av bildet eller hele bildet som blinker, eller blinkingen kan være forårsaket av at fargene skifter i hurtig takt.
Dersom det finnes innhold som blinker 3 eller flere ganger innen ett sekund eller raskere, følger ikke innholdet kravet i denne retningslinjen.</t>
  </si>
  <si>
    <t>Kontroller at grensesnittet tilbyr minst to måter å finne sider og innhold i løsningen på. Å tilby en meny og en søkefunksjon er fine måter å møte dette kravet på, men det finnes andre alternativer, for eksempel en alfabetisk liste over innholdet eller et nettstedskart.</t>
  </si>
  <si>
    <t>Kontroller at overskrifter og instruksjoner/ledetekster beskriver innholdet eller hensikten på en korrekt måte. Det er ikke et eget krav at det finnes overskrifter og ledetekster på siden, men om de finnes, skal de være beskrivende.</t>
  </si>
  <si>
    <t>Bruk http://ace.useit.se for å teste sidene.
Klikk på cellene i Tekster-kolonnen i resultattabellen.
Undersøk om alle sider har angitt et hovedspråk, og om hovedspråket stemmer overens med sidens innhold. Hovedspråket skal tilsvare det språket som i hovedsak benyttes på siden.
Dersom du ikke kan bruke Ace it på nettstedet ditt, kan du i stedet sjekke hovedspråket kildekoden.
Vis sidens HTML-kode ved å trykke på F12-tasten i Firefox, Chrome eller Internet Explorer eller ved å høyreklikke på nettsiden og trykke på Inspiser / Undersøk.
Kontroller at det finnes et lang-attributt som for eksempel angir lang="nb" for norsk bokmål og lang="en" for engelsk.
Det finnes litt forskjellige kombinasjoner for lang-attributtet som er godkjent, blant annet:"nn", "nb", "nn-NO", "nb-NO", "sv", "sv-SE", "en", "en-US", "en-UK", "es" og så videre.</t>
  </si>
  <si>
    <t xml:space="preserve">
Let etter innhold som er skrevet på et annet språk enn sidens hovedspråk. Finnes det slikt innhold, må du kontrollere at språket er markert korrekt i koden.
Vis sidens HTML-kode ved å trykke på F12-tasten i Firefox, Chrome eller Internet Explorer eller ved å høyreklikke på nettsiden og trykke på Inspiser / Undersøk.
Bruk verktøyet øverst til venstre i kontrollpanelet for å velge objekt på siden.
Klikk på teksten som er på et annet språk, og let etter et lang-attributt som ligger på et element som spenner over hele teksten med det avvikende språket. Kontroller at lang-koden gjenspeiler innholdet korrekt.
Korrekt lang-kode kan for eksempel være lang="nn" eller lang="nn-NO" for nynorsk og lang="nb", lang="nb-NO" for bokmål, lang="sv" eller lang="sv-SE" for svensk, lang="en", lang="en-US" eller lang="en-UK" for engelsk.</t>
  </si>
  <si>
    <t>Kontroller sidenes titler, enten i kildekoden, eller ved å plassere musepekeren over fanen i nettleseren eller på en annen måte.
Verifiser at alle sidene har unike titler som gjenspeiler innholdet. I e-tjenester over flere steg skal tittelen gjengi det aktuelle steget.</t>
  </si>
  <si>
    <t>Undersøk alle lister med lenker eller funksjoner, for eksempel elementene i menyen. Kontroller at listene presenterer alternativene i en konsekvent rekkefølge gjennom hele grensesnittet, med mindre det finnes grunn til å avstå fra dette.</t>
  </si>
  <si>
    <t>Let etter funksjoner som finnes på flere steder i grensesnittet, for eksempel «Meny», «søk», «Lagre», «Skriv ut», «Handlekurv», «E-tjenester» og «Kundetjeneste».
Sørg for at samme terminologi brukes om funksjonen i ulike deler av grensesnittet.</t>
  </si>
  <si>
    <t>Prøv å sende inn et skjema som inneholder feil. Undersøk hvordan feilmeldingen presenteres, og vurder om feilmeldingen i stor nok grad skiller seg fra annen informasjon. Feilmeldingen skal være tydelig, synlig og ikke kun være fremhevet med farger.</t>
  </si>
  <si>
    <t>Kontroller at det finnes en synlig beskrivelse for alle objekter som brukeren skal benytte for å velge eller fylle inn informasjon. Hvis objektene ikke har en slik beskrivelse, må denne legges inn i umiddelbar nærhet til objektet.</t>
  </si>
  <si>
    <t>Kontroller at alle skjemaelementer som brukeren skal/kan håndtere, har en tekstbeskrivelse som angir hva brukeren skal gjøre. Dette inkluderer informasjon om formatet. Dersom du for eksempel må fylle inn personnummer eller dato i henhold til et gitt format, skal dette gå frem av tekstbeskrivelsen.
Forsikre deg om at brukeren har all nødvendig informasjon i tekstbeskrivelsen for å løse oppgaven.</t>
  </si>
  <si>
    <t>Send et skjema som skal føre til en feil. Kontroller at feilen beskrives, og at feilmeldingen gir instruksjoner om hvordan feilen kan korrigeres, om det er mulig å foreslå noe. For eksempel kan feilmeldingen gi brukeren informasjon om at en epostadresse mangler et @-tegn, eller at en dato er fylt inn på feil format.</t>
  </si>
  <si>
    <t>Undersøk om siden har funksjoner som fører til at brukeren inngår juridiske forpliktelser eller finansielle transaksjoner (for eksempel ved et kjøp av et produkt). Dette inkluderer også tjenester der brukeren kan endre eller slette brukerdata i systemet.
I alle slike situasjoner må brukeren ha muligheten til å granske informasjonen innen endringen eller forpliktelsen gjennomføres. Alternativt skal det være mulig å angre handlingen i tjenesten, etter at dataen er sendt inn.</t>
  </si>
  <si>
    <t>Kontroller grensesnittet både i bred og smal skjerm. Let etter ikoner som benyttes uten en synlig tekst som er plassert i umiddelbar nærhet til ikonet.
Dersom ikoner benyttes for viktige funksjoner uten at de har en tekst, men det finnes plass til en forklarende tekst, er ikke denne retningslinjen fulgt. Du bør da legge til en forklarende tekst sammen med ikonet</t>
  </si>
  <si>
    <t>Undersøk om grensesnittet inneholder mange forkortelser, spesielt unødvendige forkortelser i løpende tekst som «f.eks.», «m.m.», «osv.». Hvis du finner mange forkortelser, og/eller forkortelsene du finner, ikke forklares, er ikke dette punktet godkjent.
En måte å finne denne typen forkortelser på er å søke etter dem gjennom nettstedets søkefunksjon.</t>
  </si>
  <si>
    <t>Undersøk alle tilfeller der brukeren kan fylle inn informasjon, oppdatere systemet, velge produkter eller på andre måter interagere med systemet.
Kontroller at brukeren får en relevant tilbakemelding på handlingene som blir utført. Dersom brukeren for eksempel klikker på en kjøpeknapp og en vare plasseres i handlekurven, må dette vises tydelig. Om brukeren trykker på «Lagre», bør systemet komme med en tilbakemelding når informasjonen er lagret.</t>
  </si>
  <si>
    <t xml:space="preserve">
Gå gjennom alle sidene i grensesnittet med høyttalere koblet til enheten og med lyden slått på.
Undersøk om lyd spilles av automatisk i deler av grensesnittet. Dette inkluderer også videoer som starter automatisk.
Dersom dette er tilfellet og lyden ikke stopper innen 3 sekunder, må det finnes en mulighet for å stoppe lyden, både med mus og tastatur.
Mekanismen for å kontrollere lyden skal være lett tilgjengelig, og lyden skal være kontrollerbar på nettsiden.
Å styre lyden fra den generelle volumkontrollen i operativsystemet, er ikke tilstrekkelig for å oppfylle dette kravet.</t>
  </si>
  <si>
    <t>Let etter innhold som oppdateres automatisk uten at brukeren aktivt har startet det. Det kan for eksempel være snakk om innhold som sanntidsinformasjon om trafikk eller aksjekurser.
Når slik funksjonalitet finnes, må det være mulig for brukeren å stoppe oppdateringene så lenge det ikke er i strid med eller ødelegger for hele funksjonen. Et eksempel hvor det ikke er mulig å pause oppdateringene, er for eksempel nettauksjoner.</t>
  </si>
  <si>
    <t>Bruk http://ace.useit.se for å teste sidene.
Klikk på cellene i Lenker-kolonnen i resultattabellen.
Kontroller at alle lenkene har en lenketekst eller aria-label-attributt som beskriver lenkens funksjon tydelig.
Dersom noen av lenkene ikke er tydelig beskrevet, sjekker du om de er tydelig beskrevet av den nærmest foregående overskriften eller gjennom plasseringen i en tabell. For eksempel kan en lenke som kun heter «Til e-tjenesten», men som ligger i en tabell med en radoverskrift som angir hvilken e-tjeneste det er, anses som en akseptabel løsning
Et title-attributt på lenken som er koblet til lenketeksten, kan regnes som godkjent i henhold til kravene, men vi anbefaler at title-attributtet ikke benyttes for viktig informasjon. Grunnen til dette er at title-attributtet ikke blir lest opp av alle hjelpemidler og er heller ikke mulig å finne med berøringsskjerm eller tastaturnavigasjon.
For lenkede bilder skal bildets alt-tekst eller aria-label fungere som lenketekst.
Dersom du ikke kan bruke Ace it på nettstedet ditt, kan du i stedet bruke Web Developer-utvidelsen for Firefox (https://addons.mozilla.org/en-US/firefox/addon/web-developer/) eller Chrome (https://chrome.google.com/webstore/detail/web-developer/bfbameneiokkgbdmiekhjnmfkcnldhhm?hl=nb)
Mobilt grensesnitt og apper
Bruk enhetens innebygde skjermleser for å navigere mellom trykkbare elementer i grensesnittet. Lytt etter om du får tydelig informasjon om hva som skjer når du trykker på det trykkbare området.</t>
  </si>
  <si>
    <t xml:space="preserve">
Undersøk om det finnes dokumentasjon eller brukerstøtte knyttet til grensesnittet.
Undersøk om dokumentasjonen inneholder instruksjoner om hvordan grensesnittet kan benyttes for brukere med funksjonsnedsettelser, for eksempel brukere med nedsatt syn og brukere som benytter skjermleser.
Kontroller at brukerstøttetjenestene og dokumentasjonen følger relevante krav for universell utforming (uansett om det er i PDF-format, som nettsider eller integrert i en mobilapp). Dersom en brukerstøttetjeneste muliggjør kommunikasjon mellom brukeren og virksomheten/organisasjonen, skal det finnes kontaktveier som møter kommunikasjonsbehovene hos personer med nedsatt funksjonsevne, enten direkte eller via ombud (for eksempel en tegntolk).
</t>
  </si>
  <si>
    <t>Denne testen skal kun gjennomføres om den aktuelle siden eller visningen ikke har en datatabell. Datatabeller er ekskluderende fra kravet.
Du må bruke Mozilla Firefox for å gjennomføre testen, med mindre du vet hvordan du kan få frem tilsvarende funksjonalitet i en annen nettleser.
Åpne utviklerverktøyet ved å trykke på F12-tasten eller ved å høyreklikke på siden og trykke på Inspiser / Undersøk i Firefox. 
Gå til Innstillinger (klikk på ikonet med tre punkter til høyre i verktøyet og velg Innstillinger).
Under Tilgjengelige verktøysknapper et stykke ned til venstre på siden velger du Vis linjaler på siden.
Lukk innstillingene. Du skal nå ha et linjalikon i verktøyet. Klikk på linjalikonet.
Nå skal linjaler vises ovenfor selve nettsiden. Dra sammen nettleservinduets bredde til linjalen viser Xpx &amp;times; 320px (px = piksler).
Kontroller nettsiden på nytt og sjekk at du kun trenger å bla i én retning, enten vertikalt eller horisontalt (eller ikke i det hele tatt) for å få frem all informasjonen på siden. Dersom du må bla i to retninger for å komme til alt innholdet, er ikke retningslinjen fulgt.
Dersom du må bla horisontalt, må du endre nettleservinduet slik at høyden blir 256 piksler og bredden i hvert fall opp til 600 piksler. Kravet er ikke oppfylt hvis du fortsatt må bla i to retninger for å frem all informasjonen.
Kravet er oppfylt dersom brukeren har tilgang til samme informasjon og funksjonalitet ved å enten kollapse menyen eller via en lenke.</t>
  </si>
  <si>
    <t xml:space="preserve">
Vis bokmerkefeltet i Firefox eller Chrome (det skal ligge en rad med bokmerker under feltet der du angir nettadresser).
Gå deretter til: https://www.html5accessibility.com/tests/tsbookmarklet.html 
Klikk og dra lenken som heter «Text Spacing» til bokmerkefeltet.
Gå til grensesnittet du er i gang med å analysere, og klikk deretter på det nye bokmerket. Dette skal endre teksten på siden.
Kontroller at du fremdeles kan nå alt innholdet, også i menyer og andre interaktive komponenter. Dersom deler av innholdet ikke kan nås eller leses, er ikke testen godkjent.
Har du innhold i en iframe, kan det i enkelte tilfeller kreve at du åpner iframe-rammen i et nytt vindu for at bokmerkeappleten  skal gå igjennom i dette området. Dette gjør du gjennom å inspisere koden og kopiere url-adressen som ligger i kildekoden:iframe id="&amp;hellip;" title="&amp;hellip;" src="https://&amp;hellip;"
Unntak til kravet
Et unntak til kravet gjelder all tekst som ikke blir påvirket av endringer i HTML eller CSS.</t>
  </si>
  <si>
    <t>Uansett om grensesnittet er en nettside eller en app, kan du formelt oppfylle kravene med en tilpasningsfunksjon i grensesnittet som lar brukeren forstørre teksten med 200 %. Start med å undersøke om en slik funksjon finnes. Hvis den finnes, må du sørge for at funksjonen er lett å finne, og at en eventuell tekstbeskrivelse på knappen/lenken er minst dobbelt så stor som den vanlige brødteksten på siden.
Prøv deretter å angi den største tekststørrelsen. Sørg for at all tekst, alle menyer og alle funksjoner kan nås, leses og brukes selv når du har forstørret teksten. Ikke glem å også teste i en smal skjerm (tilsvarende en mobiltelefon). Sammenlign resultatet med hvordan det så ut i normal tekststørrelse, og sørg for at teksten er minst dobbelt så stor.
Hvis en slik funksjon finnes, er oversiktlig og fungerer, er punktet formelt godkjent, men du bør fortsatt kontrollere hvordan funksjonen fungerer opp mot andre typer tekstforstørrelse. Gjør derfor testene nedenfor også. Vi anbefaler at løsningen fungerer med zoom, selv om det finnes en innebygd funksjon for å forstørre tekst.
Nettlesergrensesnitt
Bruk Chrome og gå til Innstillinger. Innstillingene finner du ved å klikke på ikonet med tre punkter lengst opp til høyre i verktøyfeltet.
Gå til Utseende under Innstillinger-menyen.
Under skriftstørrelse velger du «Veldig stor».
Gå til Tilpass skrifttyper.
Ved Skriftstørrelse, endrer du størrelsen til 32
En skriftstørrelse på 32 tilsvarer en fontstørrelse på 200 %. Undersøk om grensesnittet støtter nettleserens egne innstillinger, og kontroller at du kan nå alt av innhold eller funksjoner når du er zoomet inn 200 %.
Hvis nettleseren blokkerer disse innstillingene, må du følge stegene angitt under:
Vis grensesnittet i et nettleservindu på en datamaskin med zoomfaktor på 100 %.
Zoom til 200 %.
Sørg for at alt av innhold på siden blir forstørret, og at du fortsatt har tilgang til all informasjon og funksjonalitet. Hvis ikke alt innhold kan forstørres eller du ikke får tilgang til alle funksjoner, er ikke retningslinjen fulgt.
Test grensesnittet igjen, nå med en nettleser på en smarttelefon.
Kontroller nettleserens innstillinger. Dersom det finnes en innstilling for å tvinge frem aktivering av zoom, sørger du for at den ikke er avkrysset. Slik ser det ut i Chrome: 
Prøv så å zoome inn på siden. Hvis zoom ikke fungerer, er ikke punktet godkjent.
Du bør også kontrollere koden.
Vis kildekoden for siden ved å trykke på F12-tasten eller ved å høyreklikke på siden og velge Inspiser / Undersøk. Let innenfor head-elementet etter et meta-element av typen viewport:
&lt;meta name="viewport" content="width=device-width, initial-scale=1, maximum-scale=1"&gt;
I dette eksempelet styres siden til å vises med normal størrelse og vil ikke kunne zoomes inn. Dette vil si at startstørrelsen for siden er 1 og den største mulige størrelsen for siden også er 1. Dette er et eksempel på en ikke-godkjent tjeneste.
Mobilapper og nettlesergrensesnitt på mobil
Mobilapper og nettlesergrensesnitt på mobiler bør testes likt uavhengig av om det er en app eller et nettsted.
Begynn med å vise grensesnittet med normal tekststørrelse. Ta et skjermbilde slik at du ser hvordan det ser ut. Deretter forstørrer du teksten i operativsystemet.
I iOS går du til Innstillinger -&gt; Tilgjengelighet -&gt; Skjerm og tekststørrelse -&gt; Større tekst. Endre tekststørrelsen til posisjon 10 (tredje fra høyre). Dette tilsvarer drøyt 200 prosent.
I Android går du til Innstillinger -&gt; Tilgjengelighet &amp;ndash;&gt; Tegnstørrelse. Endre den vanlige tekststørrelsen til den største mulige tekststørrelsen.
Kontroller at all tekst blir større, og at den viktigste funksjonaliteten fungerer uten problemer. Det trenger ikke å se så pent ut, men appen skal være mulig å bruke. Du kan sammenligne med skjermbildet du tok tidligere, for å se at teksten faktisk har blitt større.</t>
  </si>
  <si>
    <t>Kontroller skjemaene i løsningen og forsikre deg om at de har en relativt enkel layout uten deler som er plassert til høyre i flere kolonner. I svært komplekse skjemaer kan kanskje ikke dette være mulig å oppnå helt perfekt, men gjør en skjønnsmessig vurdering ut fra skjemaets kompleksitet. Målet er at brukere med forstørrende hjelpemidler ikke skal risikere å gå glipp av innhold til høyre, og at brukeren ikke skal trenge å flytte seg for mye sidelengs når hen fyller inn i skjemaet.</t>
  </si>
  <si>
    <t>Kontroller at tabeller i løsningen har noen designgrep som hjelper brukeren med å holde oversikt over rader og kolonner. Det kan være linjer eller ulike bakgrunnsfarger eller noe annet. Det skal ikke være store tomme flater mellom ulike data i tabellen.</t>
  </si>
  <si>
    <t>Vis grensesnittet på en mobiltelefon. Roter mobilen 90 grader og kontroller at også grensesnittet roterer 90 grader. Det kan være situasjoner der grensesnittet ikke kan benyttes om det roteres, der hele hensikten med applikasjonen går tapt. Som et unntak regnes likevel ikke tabeller, kart eller videospillere.</t>
  </si>
  <si>
    <t xml:space="preserve">Kontroller at brukerinnstillinger og hjelpemidler på plattformen fungerer med grensesnittet:
Kontroller at innebygde skjermlesere kan tolke og forstå grensesnittet (se også øvrige punkter i veiledningen som omfatter skjermlesere).
Kontroller at innstillinger for tekststørrelse fungerer (se eget punkt for dette i veiledningen).
Kontroller at endringer av farger, typesnitt og høykontrast fungerer.
Kontroller at innstillinger for å slå av animasjoner fungerer. Eventuelle animasjoner og bevegelser i grensesnittet skal da stoppes om de ikke er vesentlige for programmets funksjonalitet.
</t>
  </si>
  <si>
    <t xml:space="preserve">
Bruk tastaturet til å navigere deg gjennom grensesnittet og til å styre alle komponentene. Du flytter deg mellom interaktive elementer ved å bruke tabulatortasten.
Prøv deretter å aktivere komponenten, for eksempel en lenke eller knapp, ved å trykke på Enter-tasten. Kontroller at du kan gjøre alt med tastaturet som du kan gjøre med musen.
Brukeren skal i hovedsak navigere seg i grensesnittet ved å bruke tabulatortasten, men i enkelte situasjoner skal man også kunne bruke piltastene for å gjennomføre ulike oppgaver. Brukeren skal for eksempel bruke piltastene når hen skal velge dato i en datovelger, bytte fane i et fanepanel og flytte seg mellom alternativknapper i en gruppe med alternativknapper.
Dette kravet innebærer ikke at fokusmarkeringen må være tydelig synlig. Det finnes en egen retningslinje for fokusmarkering, så det kan være en god idé å utføre begge disse testene samtidig.</t>
  </si>
  <si>
    <t>Test at alt innhold som vises når musepekeren holdes over, også kan vises med tastaturet ved å for eksempel bruke tabulatortasten for å navigere til objektet som har innhold som blir synlig når musepekeren holdes over det.
Kontroller at du kan både vise og skjule innholdet med tastaturet uten å flytte fokuset fra objektet. Du skal altså kunne lukke innholdet uten å bruke tabulatortasten for å flytte fokus vekk fra objektet. Test om det går an å skjule innholdet ved å trykke på Enter-tasten. Du kan også teste om det går an å skjule innholdet ved å trykke på Esc-tasten.
Kontroller deretter at du også kan vise innholdet på en berøringsskjerm, for eksempel på en mobiltelefon. Med musepekeren skal du kunne komme deg inn i det nye området uten at innholdet forsvinner.</t>
  </si>
  <si>
    <t>Dersom det finnes modale vinduer i grensesnittet (altså vinduer eller flater som legger seg over det opprinnelige innholdet og toner ned bakgrunnen), må du kontrollere at det er mulig lukke de modale vinduene med tastaturet, for eksempel ved å bruke tabulatortasten for å navigere deg til en lukkeknapp og trykke på den med Enter-tasten eller ved å trykke på Esc-tasten på tastaturet.</t>
  </si>
  <si>
    <t>Kontroller at tastaturfokuset ikke setter seg fast i noen del av grensesnittet når du tabber gjennom innholdet med tastaturet. Vanlige steder der fokusmarkeringen ofte kan sette seg fast, er applikasjoner som grensesnitt for tekstredigering og videospillere. Dersom det kreves en konkret tastekombinasjon for å forlate en applikasjon (for eksempel Ctrl + e), må tekstinformasjon om dette være mulig å lese på siden.</t>
  </si>
  <si>
    <t>Kontroller at alt av innhold ligger i landemerker i sidens kode, eller bruk et verktøy som aXe Plugin for Chrome for å kontrollere dette: https://chrome.google.com/webstore/detail/axe/lhdoppojpmngadmnindnejefpokejbdd
Alt innholdet på siden bør ligge innenfor landemerker som &lt;header&gt;, &lt;nav&gt;, &lt;main&gt;, &lt;aside&gt; og &lt;footer&gt;.</t>
  </si>
  <si>
    <t xml:space="preserve">Bruk Ace it http://ace.useit.se for å teste sidene.
Dersom siden mangler nav-element, vil verktøyet varsle om det, og du kan se det i Struktur-kolonnen i resultattabellen. Dersom det ikke finnes noe nav-element, er ikke punktet godkjent.
Dersom det finnes et nav-element, eller hvis du ikke kan bruke verktøyet, må du kontrollere dette manuelt. Slik gjør du det:
Du kan bruke en bokmerkeapplet for å få frem alle nav-elementene på siden.
Gå til: https://www.pauljadam.com/bookmarklets.html 
På siden finner du flere bokmerkeappleter. Klikk og dra bokmerkeappleten «Landmarks» under «Install link» til bokmerkefeltet.
Gå til grensesnittet og klikk deretter på det nye bokmerket.Dette skal da vise alle nav element på siden
Kontroller at menyen ligger innenfor et nav-element. Om det finnes undermenyer som er plassert for seg selv (for eksempel til venstre for innholdet på siden), må du også legge disse i et nav-element..
Alternativt:
Vis sidens HTML-kode ved å trykke på F12-tasten i Firefox, Chrome eller Internet Explorer eller ved å høyreklikke på nettsiden og trykke på Inspiser / Undersøk.
I kontrollpanelet, velger du verktøyet for å velge objekt på siden oppe til venstre.
Klikk på den første lenken i menyen og kontroller at lenkene ligger innenfor et nav-element. Om det finnes undermenyer som er plassert for seg selv (for eksempel til venstre for innholdet på siden), må også disse ligge i nav-elementer.
 </t>
  </si>
  <si>
    <t xml:space="preserve">Bruk Ace it http://ace.useit.se for å teste sidene. 
Dersom siden mangler et main-element, vil verktøyet varsle om dette, og du kan se det i Struktur-kolonnen i resultattabellen. Dersom det ikke finnes noe main-element, er ikke punktet godkjent.
Dersom det finnes et main-element, eller hvis du ikke kan bruke verktøyet, må du kontrollere elementet manuelt. Slik gjør du det:
Vis sidens HTML-kode ved å trykke på F12-tasten i Firefox, Chrome eller Internet Explorer eller ved å høyreklikke på siden og trykke på Inspiser / Undersøk.
I kontrollpanelet, velger du verktøyet for å velge objekt på siden oppe til venstre.
Klikk på det øverste objektet i sidens innhold. Dette er oftest en hovedoverskrift.Kontroller at innholdet &amp;ndash; det vil si hele det sentrale innholdet på siden, ikke kun overskriften &amp;ndash; ligger innenfor et main-element.
</t>
  </si>
  <si>
    <t>Gjennomfør denne testen på sider som har en topptekst med lenker eller en meny.
Last opp siden og bruk tabulatortasten for å navigere deg rundt.
Undersøk om det dukker opp/vises en lenke som gjør det mulig å hoppe over toppteksten og/eller menyen. Lenken kan være skjult, men skal bli synlig når den får fokus. Etter å ha hoppet over navigasjonen med lenken, kan du igjen trykke på tabulatortasten og kontrollere at fokuset ikke hopper tilbake opp til toppteksten.
Dersom det ikke finnes noen slik lenke, eller om den finnes, men fokus hopper tilbake til toppteksten når du tabber igjen, er ikke kravet oppfylt..</t>
  </si>
  <si>
    <t>Naviger (tabb) gjennom grensesnittet med tabulatortasten på tastaturet og kontroller at objekter får fokus i en logisk rekkefølge. Fokuset skal ikke hoppe rundt uventet. Et eksempel på et typisk problem kan være skjemaer der du ikke kommer til «Send»-knappen først, men til «Angre»- eller «Avbryt»-knappen før «Send»-knappen. Det kan finnes situasjoner der nettopp dette er forventet, for eksempel hvis du får et spørsmål om du virkelig vil avbryte en bestilling. Det er derfor viktig at du bruker skjønn.
En generell anbefaling er å følge den visuelle strukturen på siden. En fokusrekkefølge som er svært forskjellig fra den visuelle strukturen, kan forvirre brukeren. Den trenger imidlertid ikke være helt identisk, så lenge det ikke påvirker forståelsen av innholdet eller det som er forventet for å betjene innholdet.
Det kreves en subjektiv vurdering her. Vurder om det virker logisk og forutsigbart.</t>
  </si>
  <si>
    <t xml:space="preserve">Naviger (tabb) gjennom grensesnittet med tastaturet og kontroller at alle objekter som får fokus, markeres tydelig visuelt. Det skal ikke være situasjoner der du lurer på hvor fokuset har tatt veien.
Også visuelt skjulte lenker skal dukke opp visuelt når de får fokus, for eksempel lenker for å hoppe over navigeringen.
Det er ikke tilstrekkelig å markere fokus kun ved bruk av farge. En lenke som for eksempel er blå, og som blir grønn når den får fokus, møter ikke kravet ettersom brukere som ikke oppfatter farge, ikke kommer til å se endringen. Derimot vil en knapp hvor fargene snus om (inverteres) (for eksempel ved at en blå knapp med hvit tekst blir til en hvit knapp med blå tekst), være en godkjent måte å markere fokus på.
Eksempel på tabfokus:
</t>
  </si>
  <si>
    <t>Dersom grensesnittet krever at brukeren benytter mer enn én finger av gangen for å utføre oppgaver, skal det finnes et alternativ.
Et typisk eksempel er kart der brukeren kan zoome inn med en knipebevegelse  med to fingre på skjermen. I et slikt tilfelle må det også finnes knapper i grensesnittet som brukeren kan klikke på med én finger for å zoome inn eller ut.
Funksjonalitet som ikke kan gjenskapes på denne måten, er unntatt kravet.</t>
  </si>
  <si>
    <t>Kontroller at grensesnittet ikke inneholder funksjoner som aktiveres når man trykker ned en museknapp. Det vanlige er at funksjoner aktiveres når museknappen slippes opp igjen.
En anbefalt løsning er at om du klikker ned på knappen, skal det ikke starte funksjonen, men du skal kunne føre musepekeren fra knappen og deretter slippe opp museknappen uten at funksjonen aktiveres.
Dersom det finnes funksjoner som aktiveres når en museknapp trykkes inn, må det være mulig å angre funksjonen på en enkel måte.
Vanlige knapper og lenker innebærer ikke noen problemer for dette.</t>
  </si>
  <si>
    <t>Dersom en funksjonalitet krever at brukeren beveger på en enhet (for eksempel en mobiltelefon), skal det, om mulig, finnes et alternativ for å ta i bruk funksjonaliteten på en måte som ikke krever at brukeren beveger enheten.
Kravet gjelder kun om det er mulig å gi et slikt alternativ. En skritteller kan for eksempel være et unntak fra dette kravet.</t>
  </si>
  <si>
    <t>Undersøk om grensesnittet har noen tidsbegrensninger, for eksempel en automatisk utlogging eller en e-tjeneste som må ferdigstilles i løpet av en gitt tid.
Dersom det finnes tidsbegrensninger, skal det, om det er mulig, være mulig for brukeren å forlenge eller slå av tidsbegrensningen. For eksempel kan en advarsel vises om en bruker holder på å bli automatisk logget av. Dersom advarselen gir brukeren mulighet til å forlenge tidsbegrensningen, vil dette være en tilstrekkelig løsning for å møte denne retningslinjen.
Dersom hensikten med tjenesten eller forutsetningene for den innebærer at det ikke er mulig å gi brukeren lengre tid, kan tjenesten være unntatt kravet. Et slikt eksempel kan være et grensesnitt der du bestiller billetter, eller en nettauksjon.</t>
  </si>
  <si>
    <t>Naviger (tabb) gjennom grensesnittet med tabulatortasten på tastaturet og kontroller at fokusmarkeringen ikke flytter seg uventet når du skifter fokus mellom objekter. Brukeren skal ikke flyttes uventet rundt i grensesnittet når et nytt objekt får fokus eller mister fokus i innholdet.
Kravet gjelder også om du bruker mus og berøringsskjerm. At et nytt objekt får fokus, skal ikke i seg selv innebære at fokuset flyttes uventet.
Et eksempel på brudd er om du tabber med tastaturet til en gruppe alternativknapper. Ettersom du har tabbet bort til gruppen, velges en av alternativknappene. Bruddet oppstår hvis dette får til følge at en ny del av skjemaet vises og fokus flyttes automatisk inn i den nye delen før brukeren har rukket å velge mellom de ulike alternativknappene i gruppen.</t>
  </si>
  <si>
    <t>Fokus innebærer her både visuelt fokus (altså hvilken del av siden som vises i nettleservinduet) og fokusmarkering for brukere som navigerer med tastaturet.
Kontroller grensesnittets ulike interaktive elementer, som skjemelementer, knapper og lenker. Kontroller at fokuset ikke flyttes uforutsigbart når slike elementer benyttes.
Et typisk eksempel på brudd på dette kravet er situasjoner der brukeren klikker på en knapp for å fylle inn en separat fakturaadresse i et skjema og hvor fokuset da flyttes tilbake til starten av siden. Dersom du mistenker at det kan finnes problemer i grensesnittet, kan du teste siden ved å aktivere en funksjon. Hvis siden da blar til et uventet sted i grensesnittet, er det et brudd på kravet.
Test også dette med tastaturnavigasjon, altså ved å navigere med tabulatortasten. Dersom du, når du har aktivert en funksjon, plutselig må tabbe ned gjennom hele siden på nytt, er ikke dette punket godkjent.
En enkel måte å oppdage om siden har et problem med uventet fokusflytting, er å prøve å zoome inn siden. Det er da enklere å oppdage om siden blar uventet.</t>
  </si>
  <si>
    <t xml:space="preserve">Slik tester du
Undersøk om det finnes modale vinduer på nettstedet, altså vinduer eller dialoger som legger seg over det vanlige innholdet, og som ofte toner ned bakgrunnen. Dersom det ikke finnes slike modale vinduer, er ikke dette punktet aktuelt for din løsning.
Dersom et modalt vindu vises, må du undersøke om du kan benytte tabulatortasten for å navigere til bakgrunnen, bak det modale vinduet. Om det er tilfellet, følger ikke løsningen kravet. Test både ved å navigere fremover med tabulatortasten og ved å gå tilbake med Skift + Tab. Så lenge det modale vinduet vises, skal du ikke forsvinne inn i bakgrunnen. Det er likevel tillatt å nå nettleservinduets menyer og adressefelt.
Når du har bekreftet at du ikke kan navigere inn i bakgrunnen, må du også teste nettsiden med en skjermleser.
Test med minimum følgende:
NVDA (https://www.nvaccess.org/) for Firefox og Chrome. Når du har fokus på et objekt i det modale vinduet, forsøker du å bruke piltastene for å navigere deg nedover. Om du kan nå ting i bakgrunnen av det modale vinduet, følger ikke løsningen kravet. Test på samme måte med piltastene, denne gangen oppover. Om du kan nå ting i bakgrunnen, følger ikke løsningen kravet.
VoiceOver på en iPhone med Safari. Sett fokus på noe i det modale vinduet slik at VoiceOver leser det opp. Deretter sveiper du til høyre noen ganger. Om du kan nå noe i bakgrunnen, følger ikke løsningen kravet. Sett fokus på det modale vinduet igjen, og sveip til venstre. Om du kan nå noe i bakgrunnen, følger ikke løsningen kravet.
Dersom du har fulgt alle instruksene og løsningen ikke bryter med noen av dem, er kravet oppfylt. Vurder å teste alle ulike modale vinduer som benyttes.
Lær deg hvordan skjermleserne fungerer:
Introduksjon til NVDA (YouTube-video på engelsk): https://www.youtube.com/watch?v=Jao3s_CwdRU
Introduksjon til VoiceOver på iOS (YouTube-video på engelsk): https://www.youtube.com/watch?v=bCHpdjvxBws
</t>
  </si>
  <si>
    <t>Dersom det finnes hurtigtaster som aktiveres gjennom bokstav-, tall-, eller symbol-knapper, finnes det svært sannsynlig informasjon om dette i grensesnittet.
Kontroller at brukerne ikke kan aktivere hurtigtastene i grensesnittet ved å kun trykke på en alfanumerisk tast eller en symboltast. Alle hurtigtastene må i tillegg til en slik tast bestå av en tast av en annen type, for eksempel ctrl, alt eller shift.
Du kan også teste siden ved å trykke på «b», «s», «1» osv. i grensesnittet. Skjer det ingenting når du klikker ned alle de ulike tastene, er ikke disse implementert som enkeltkommandoer i grensesnittet.</t>
  </si>
  <si>
    <t xml:space="preserve">For å oppfylle kravet kreves det at du gjør en skjønnsmessig vurdering. Se over størrelsen på elementene og undersøk hvor mye plass som finnes i grensesnittet. Dersom brukeren for eksempel må klikke på tallene i en kalender for å velge en dato og ikke kan klikke på hele cellen/ruten i kalenderen, vil dette være et problem for brukervennligheten.
Et annet typisk eksempel hvor man trenger tilstrekkelig store klikkbare områder, gjelder alternativknapper. Her skal både alternativknappen og ledeteksten som er koblet til alternativknappen, være klikkbar.
</t>
  </si>
  <si>
    <t xml:space="preserve">Test med minimum følgende: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</si>
  <si>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Kontroller at grensesnittet fungerer bra for minst en håndfull brukere med nedsatt funksjonsevne. Det er ikke tilstrekkelig at det teoretisk er mulig å bruke grensesnittet om man for eksempel ser dårlig, men det må også være praktisk mulig. Uvanlige løsninger og vanskelige teknikker kan utestenge enkelte brukere.
Hvis du ikke har en ekstern gruppe med brukere, kan kollegaer med funksjonsnedsettelser være en verdifull ressurs.</t>
  </si>
  <si>
    <t>Useit Consulting har utført en analyse på vid.no og vid.edu for å se hvor godt grensesnittet oppfyller kravene som ligger innenfor standarden og det norske regelverket knyttet til universell utforming i WCAG 2.1 og EN 301 549. 
Nettstedet holder et relativt høyt nivå på universell utforming. Mye fungerer bra, men til tross for dette er det utfordringer som kan ramme en hel brukergruppe.
Det oppstår utfordringer som påvirker flere brukergrupper. Dette gjelder spesielt brukere som er blinde, synshemmede og generelt sett brukere som er avhengig av skjermleser, og brukere som er avhengig av tastatur for å navigere. 
Skjermleserbrukere og tastaturbrukere må kunne utføre all interaksjon slik man kan gjøre med mus eller touch-skjerm. Det er derfor viktig at ting er kodet med riktige teknikker slik at skjermleser tolker elementene til å utføre handlingene riktig.
Noe vi la merke til på nettsiden deres er blant annet at:
- Enkelte knapper er ikke tilgjengelig med tastatur
- Utvidede knapper er ikke kodet med riktige teknikker
- Grafiske elementer bør skjules for skjermlesere
- Video som spilles av automatisk kan ikke stoppes
- Knapper/lenker er ikke brukt riktig
- Problemer med tabulatorfokus på enkelte elementer
Det dukker opp problemer både for tastaturbrukere og skjermelserbrukere. Det mest kritiske er at tastaturbrukere ikke vil få tilgang til informasjonen som andre brukere gjør. Mye avhenger i hvordan ting er kodet, som avgjør hvordan hjelpeteknologi tolker elementene. Dette resulterer i at brukere med motoriske vansker som er avhengig av tastatur ikke vil få tilstrekkelig informasjon.
Enkelte punkter bør kunne rettes opp relativt enkelt, mens andre vil kanskje trenge litt mer tid på. Som nevnt tidligere innledningsvis, er det mye på nettstedet som fungerer bra og det finnes gode muligheter til å gjøre nettstedet enda mer tilgjengelig.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</si>
</sst>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1"/>
      <color rgb="FF000000"/>
      <name val="Calibri"/>
    </font>
    <font>
      <b/>
      <sz val="18"/>
      <color rgb="FF000000"/>
      <name val="Calibri"/>
    </font>
    <font>
      <i/>
      <sz val="11"/>
      <color rgb="FF000000"/>
      <name val="Calibri"/>
    </font>
    <font>
      <b/>
      <sz val="12"/>
      <color rgb="FF000000"/>
      <name val="Calibri"/>
    </font>
    <font>
      <sz val="12"/>
      <color rgb="FF000000"/>
      <name val="Calibri"/>
    </font>
  </fonts>
  <fills count="4">
    <fill>
      <patternFill patternType="none"/>
    </fill>
    <fill>
      <patternFill patternType="gray125"/>
    </fill>
    <fill>
      <gradientFill degree="90">
        <stop position="0">
          <color rgb="FFCCDDFF"/>
        </stop>
        <stop position="1">
          <color rgb="FFCCDDFF"/>
        </stop>
      </gradientFill>
    </fill>
    <fill>
      <gradientFill degree="90">
        <stop position="0">
          <color rgb="FF6BB762"/>
        </stop>
        <stop position="1">
          <color rgb="FF6BB762"/>
        </stop>
      </gradientFill>
    </fill>
  </fills>
  <borders count="6">
    <border>
      <left/>
      <right/>
      <top/>
      <bottom/>
      <diagonal/>
    </border>
    <border>
      <left/>
      <right/>
      <top style="thin">
        <color rgb="FF000000"/>
      </top>
      <bottom/>
      <diagonal/>
    </border>
    <border>
      <left/>
      <right/>
      <top style="thin">
        <color rgb="FF888888"/>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8">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1" fillId="2" borderId="1" xfId="0" applyFont="1" applyFill="1" applyBorder="1" applyAlignment="1">
      <alignment horizontal="right" vertical="top"/>
    </xf>
    <xf numFmtId="0" fontId="0" fillId="0" borderId="0" xfId="0" applyAlignment="1">
      <alignment horizontal="left" vertical="top" wrapText="1" indent="1"/>
    </xf>
    <xf numFmtId="0" fontId="0" fillId="0" borderId="0" xfId="0" applyAlignment="1">
      <alignment horizontal="left" vertical="top" indent="1"/>
    </xf>
    <xf numFmtId="9" fontId="0" fillId="0" borderId="0" xfId="0" applyNumberFormat="1" applyAlignment="1">
      <alignment horizontal="left" vertical="top" indent="1"/>
    </xf>
    <xf numFmtId="0" fontId="2" fillId="2" borderId="1" xfId="0" applyFont="1" applyFill="1" applyBorder="1" applyAlignment="1">
      <alignment horizontal="right" vertical="top"/>
    </xf>
    <xf numFmtId="0" fontId="3" fillId="2" borderId="0" xfId="0" applyFont="1" applyFill="1" applyAlignment="1">
      <alignment horizontal="right" vertical="top"/>
    </xf>
    <xf numFmtId="9" fontId="3" fillId="0" borderId="0" xfId="0" applyNumberFormat="1" applyFont="1" applyAlignment="1">
      <alignment horizontal="left" vertical="top" indent="1"/>
    </xf>
    <xf numFmtId="0" fontId="1" fillId="2" borderId="0" xfId="0" applyFont="1" applyFill="1" applyAlignment="1">
      <alignment horizontal="right" vertical="top" indent="1"/>
    </xf>
    <xf numFmtId="0" fontId="4" fillId="2" borderId="1" xfId="0" applyFont="1" applyFill="1" applyBorder="1" applyAlignment="1">
      <alignment horizontal="right" vertical="top"/>
    </xf>
    <xf numFmtId="0" fontId="5" fillId="0" borderId="1" xfId="0" applyFont="1" applyBorder="1" applyAlignment="1">
      <alignment horizontal="left" vertical="top" indent="1"/>
    </xf>
    <xf numFmtId="0" fontId="5" fillId="0" borderId="0" xfId="0" applyFont="1" applyAlignment="1">
      <alignment horizontal="left" vertical="top" wrapText="1" indent="1"/>
    </xf>
    <xf numFmtId="0" fontId="5" fillId="0" borderId="0" xfId="0" applyFont="1" applyAlignment="1">
      <alignment horizontal="left" vertical="top" indent="1"/>
    </xf>
    <xf numFmtId="0" fontId="4" fillId="2" borderId="2" xfId="0" applyFont="1" applyFill="1" applyBorder="1" applyAlignment="1">
      <alignment horizontal="right" vertical="top"/>
    </xf>
    <xf numFmtId="0" fontId="4" fillId="2" borderId="2" xfId="0" applyFont="1" applyFill="1" applyBorder="1" applyAlignment="1">
      <alignment horizontal="right" vertical="top" wrapText="1"/>
    </xf>
    <xf numFmtId="0" fontId="1" fillId="2" borderId="2" xfId="0" applyFont="1" applyFill="1" applyBorder="1" applyAlignment="1">
      <alignment horizontal="right" vertical="top" wrapText="1"/>
    </xf>
    <xf numFmtId="0" fontId="1" fillId="2" borderId="2" xfId="0" applyFont="1" applyFill="1" applyBorder="1" applyAlignment="1">
      <alignment horizontal="right" vertical="top"/>
    </xf>
    <xf numFmtId="0" fontId="0" fillId="0" borderId="2" xfId="0" applyBorder="1"/>
    <xf numFmtId="0" fontId="5" fillId="0" borderId="0" xfId="0" applyFont="1"/>
    <xf numFmtId="0" fontId="1" fillId="3" borderId="3" xfId="0" applyFont="1" applyFill="1" applyBorder="1" applyAlignment="1">
      <alignment horizontal="center" vertical="top"/>
    </xf>
    <xf numFmtId="0" fontId="1" fillId="3" borderId="4" xfId="0" applyFont="1" applyFill="1" applyBorder="1" applyAlignment="1">
      <alignment horizontal="center" vertical="top"/>
    </xf>
    <xf numFmtId="0" fontId="0" fillId="0" borderId="0" xfId="0" applyAlignment="1">
      <alignment horizontal="center" vertical="top"/>
    </xf>
    <xf numFmtId="0" fontId="1" fillId="2" borderId="1" xfId="0" applyFont="1" applyFill="1" applyBorder="1" applyAlignment="1">
      <alignment horizontal="center"/>
    </xf>
    <xf numFmtId="0" fontId="1" fillId="2" borderId="5" xfId="0" applyFont="1" applyFill="1" applyBorder="1" applyAlignment="1">
      <alignment horizontal="center"/>
    </xf>
    <xf numFmtId="0" fontId="4" fillId="2" borderId="1" xfId="0" applyFont="1" applyFill="1" applyBorder="1" applyAlignment="1">
      <alignment horizontal="center"/>
    </xf>
  </cellXfs>
  <cellStyles count="1">
    <cellStyle name="Normal" xfId="0" builtinId="0"/>
  </cellStyles>
  <dxfs count="388">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tabSelected="1" topLeftCell="A10" workbookViewId="0">
      <selection activeCell="C14" sqref="C14"/>
    </sheetView>
  </sheetViews>
  <sheetFormatPr baseColWidth="10" defaultColWidth="9.140625" defaultRowHeight="15" x14ac:dyDescent="0.25"/>
  <cols>
    <col min="1" max="1" width="10" customWidth="1"/>
    <col min="2" max="2" width="40" customWidth="1"/>
    <col min="3" max="3" width="90" customWidth="1"/>
  </cols>
  <sheetData>
    <row r="1" spans="1:5" ht="15.75" x14ac:dyDescent="0.25">
      <c r="A1" s="21"/>
    </row>
    <row r="2" spans="1:5" ht="23.25" x14ac:dyDescent="0.25">
      <c r="B2" s="8" t="s">
        <v>0</v>
      </c>
      <c r="C2" s="4"/>
      <c r="D2" s="1"/>
      <c r="E2" s="1"/>
    </row>
    <row r="3" spans="1:5" ht="15.75" x14ac:dyDescent="0.25">
      <c r="B3" s="12" t="s">
        <v>1</v>
      </c>
      <c r="C3" s="13" t="s">
        <v>13</v>
      </c>
      <c r="D3" s="1"/>
      <c r="E3" s="1"/>
    </row>
    <row r="4" spans="1:5" ht="47.25" x14ac:dyDescent="0.25">
      <c r="B4" s="16" t="s">
        <v>2</v>
      </c>
      <c r="C4" s="14" t="s">
        <v>14</v>
      </c>
      <c r="D4" s="1"/>
      <c r="E4" s="1"/>
    </row>
    <row r="5" spans="1:5" ht="31.5" x14ac:dyDescent="0.25">
      <c r="B5" s="17" t="s">
        <v>3</v>
      </c>
      <c r="C5" s="14" t="s">
        <v>15</v>
      </c>
      <c r="D5" s="1"/>
      <c r="E5" s="1"/>
    </row>
    <row r="6" spans="1:5" ht="15.75" x14ac:dyDescent="0.25">
      <c r="B6" s="16" t="s">
        <v>4</v>
      </c>
      <c r="C6" s="15" t="s">
        <v>16</v>
      </c>
      <c r="D6" s="1"/>
      <c r="E6" s="1"/>
    </row>
    <row r="7" spans="1:5" ht="31.5" x14ac:dyDescent="0.25">
      <c r="B7" s="16" t="s">
        <v>5</v>
      </c>
      <c r="C7" s="14" t="s">
        <v>17</v>
      </c>
      <c r="D7" s="1"/>
      <c r="E7" s="1"/>
    </row>
    <row r="8" spans="1:5" ht="15.75" x14ac:dyDescent="0.25">
      <c r="B8" s="16" t="s">
        <v>6</v>
      </c>
      <c r="C8" s="15" t="s">
        <v>18</v>
      </c>
      <c r="D8" s="1"/>
      <c r="E8" s="1"/>
    </row>
    <row r="9" spans="1:5" ht="150" x14ac:dyDescent="0.25">
      <c r="B9" s="18" t="s">
        <v>7</v>
      </c>
      <c r="C9" s="5" t="s">
        <v>19</v>
      </c>
      <c r="D9" s="1"/>
      <c r="E9" s="1"/>
    </row>
    <row r="10" spans="1:5" x14ac:dyDescent="0.25">
      <c r="B10" s="19" t="s">
        <v>8</v>
      </c>
      <c r="C10" s="6" t="s">
        <v>20</v>
      </c>
      <c r="D10" s="1"/>
      <c r="E10" s="1"/>
    </row>
    <row r="11" spans="1:5" x14ac:dyDescent="0.25">
      <c r="B11" s="19" t="s">
        <v>9</v>
      </c>
      <c r="C11" s="7">
        <f>(Sjekkliste!M99/Sjekkliste!P99)</f>
        <v>0.73972602739726023</v>
      </c>
      <c r="D11" s="1"/>
      <c r="E11" s="1"/>
    </row>
    <row r="12" spans="1:5" x14ac:dyDescent="0.25">
      <c r="B12" s="9" t="s">
        <v>10</v>
      </c>
      <c r="C12" s="10">
        <f>(Sjekkliste!N99/Sjekkliste!P99)</f>
        <v>0.73972602739726023</v>
      </c>
      <c r="D12" s="1"/>
      <c r="E12" s="1"/>
    </row>
    <row r="13" spans="1:5" x14ac:dyDescent="0.25">
      <c r="B13" s="9" t="s">
        <v>11</v>
      </c>
      <c r="C13" s="10">
        <f>(Sjekkliste!O99/Sjekkliste!Q99)</f>
        <v>0.75609756097560976</v>
      </c>
      <c r="D13" s="1"/>
      <c r="E13" s="1"/>
    </row>
    <row r="14" spans="1:5" ht="409.5" x14ac:dyDescent="0.25">
      <c r="B14" s="16" t="s">
        <v>12</v>
      </c>
      <c r="C14" s="14" t="s">
        <v>486</v>
      </c>
      <c r="D14" s="1"/>
      <c r="E14" s="1"/>
    </row>
    <row r="15" spans="1:5" x14ac:dyDescent="0.25">
      <c r="B15" s="20"/>
    </row>
    <row r="16" spans="1:5" x14ac:dyDescent="0.25">
      <c r="B16" s="11" t="s">
        <v>21</v>
      </c>
      <c r="C16" s="11"/>
    </row>
    <row r="17" spans="2:3" ht="60" x14ac:dyDescent="0.25">
      <c r="B17" s="11" t="s">
        <v>22</v>
      </c>
      <c r="C17" s="3" t="s">
        <v>23</v>
      </c>
    </row>
    <row r="18" spans="2:3" ht="45" x14ac:dyDescent="0.25">
      <c r="B18" s="11" t="s">
        <v>24</v>
      </c>
      <c r="C18" s="3" t="s">
        <v>25</v>
      </c>
    </row>
    <row r="19" spans="2:3" ht="60" x14ac:dyDescent="0.25">
      <c r="B19" s="11" t="s">
        <v>26</v>
      </c>
      <c r="C19" s="3" t="s">
        <v>27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9"/>
  <sheetViews>
    <sheetView workbookViewId="0"/>
  </sheetViews>
  <sheetFormatPr baseColWidth="10" defaultColWidth="9.140625" defaultRowHeight="15" x14ac:dyDescent="0.25"/>
  <cols>
    <col min="1" max="1" width="10" customWidth="1"/>
    <col min="2" max="2" width="40" customWidth="1"/>
    <col min="3" max="3" width="10" customWidth="1"/>
    <col min="4" max="4" width="30" customWidth="1"/>
    <col min="5" max="5" width="60" customWidth="1"/>
    <col min="6" max="6" width="75" customWidth="1"/>
    <col min="7" max="8" width="20" customWidth="1"/>
    <col min="13" max="17" width="9.140625" hidden="1"/>
  </cols>
  <sheetData>
    <row r="1" spans="1:17" ht="15.75" x14ac:dyDescent="0.25">
      <c r="A1" s="27" t="s">
        <v>28</v>
      </c>
      <c r="B1" s="25" t="s">
        <v>29</v>
      </c>
      <c r="C1" s="25" t="s">
        <v>30</v>
      </c>
      <c r="D1" s="26" t="s">
        <v>31</v>
      </c>
      <c r="E1" s="25" t="s">
        <v>32</v>
      </c>
      <c r="F1" s="25" t="s">
        <v>33</v>
      </c>
      <c r="G1" s="25" t="s">
        <v>34</v>
      </c>
      <c r="H1" s="25" t="s">
        <v>35</v>
      </c>
      <c r="M1" t="s">
        <v>387</v>
      </c>
    </row>
    <row r="2" spans="1:17" ht="50.1" customHeight="1" x14ac:dyDescent="0.25">
      <c r="A2" s="24" t="s">
        <v>40</v>
      </c>
      <c r="B2" s="2" t="s">
        <v>41</v>
      </c>
      <c r="C2" s="24" t="s">
        <v>42</v>
      </c>
      <c r="D2" s="22" t="s">
        <v>36</v>
      </c>
      <c r="E2" s="2" t="s">
        <v>43</v>
      </c>
      <c r="F2" s="2" t="s">
        <v>44</v>
      </c>
      <c r="G2" s="2" t="s">
        <v>45</v>
      </c>
      <c r="H2" s="2" t="s">
        <v>46</v>
      </c>
      <c r="M2">
        <f t="shared" ref="M2:M33" si="0">IF(C2&lt;&gt;"",(IF(D2="Godkjent",1,0)+IF(D2="Godkjent med unntak",1,0)+IF(D2="Ikke aktuell",1,0)),"")</f>
        <v>1</v>
      </c>
      <c r="N2">
        <f t="shared" ref="N2:N33" si="1">IF(C2&lt;&gt;"",(IF(D2="Godkjent",1,0)+IF(D2="Ikke aktuell",1,0)),"")</f>
        <v>1</v>
      </c>
      <c r="O2">
        <f t="shared" ref="O2:O33" si="2">IF(D2="Godkjent",1,0)+IF(D2="Godkjent med unntak",1,0)+IF(D2="Ikke aktuell",1,0)</f>
        <v>1</v>
      </c>
      <c r="P2">
        <f t="shared" ref="P2:P33" si="3">IF(C2&lt;&gt;"",(IF(D2="Godkjent",1,0)+IF(D2="Godkjent med unntak",1,0)+IF(D2="Ikke godkjent",1,0)+IF(D2="Ikke aktuell",1,0)),"")</f>
        <v>1</v>
      </c>
      <c r="Q2">
        <f t="shared" ref="Q2:Q33" si="4">IF(D2="Godkjent",1,0)+IF(D2="Godkjent med unntak",1,0)+IF(D2="Ikke godkjent",1,0)+IF(D2="Ikke aktuell",1,0)</f>
        <v>1</v>
      </c>
    </row>
    <row r="3" spans="1:17" ht="50.1" customHeight="1" x14ac:dyDescent="0.25">
      <c r="A3" s="24" t="s">
        <v>47</v>
      </c>
      <c r="B3" s="2" t="s">
        <v>48</v>
      </c>
      <c r="C3" s="24" t="s">
        <v>49</v>
      </c>
      <c r="D3" s="22" t="s">
        <v>36</v>
      </c>
      <c r="E3" s="2" t="s">
        <v>50</v>
      </c>
      <c r="F3" s="2" t="s">
        <v>51</v>
      </c>
      <c r="G3" s="2" t="s">
        <v>45</v>
      </c>
      <c r="H3" s="2" t="s">
        <v>46</v>
      </c>
      <c r="M3">
        <f t="shared" si="0"/>
        <v>1</v>
      </c>
      <c r="N3">
        <f t="shared" si="1"/>
        <v>1</v>
      </c>
      <c r="O3">
        <f t="shared" si="2"/>
        <v>1</v>
      </c>
      <c r="P3">
        <f t="shared" si="3"/>
        <v>1</v>
      </c>
      <c r="Q3">
        <f t="shared" si="4"/>
        <v>1</v>
      </c>
    </row>
    <row r="4" spans="1:17" ht="50.1" customHeight="1" x14ac:dyDescent="0.25">
      <c r="A4" s="24" t="s">
        <v>52</v>
      </c>
      <c r="B4" s="2" t="s">
        <v>53</v>
      </c>
      <c r="C4" s="24"/>
      <c r="D4" s="22" t="s">
        <v>37</v>
      </c>
      <c r="E4" s="2" t="s">
        <v>54</v>
      </c>
      <c r="F4" s="2" t="s">
        <v>44</v>
      </c>
      <c r="G4" s="2" t="s">
        <v>55</v>
      </c>
      <c r="H4" s="2" t="s">
        <v>56</v>
      </c>
      <c r="M4" t="str">
        <f t="shared" si="0"/>
        <v/>
      </c>
      <c r="N4" t="str">
        <f t="shared" si="1"/>
        <v/>
      </c>
      <c r="O4">
        <f t="shared" si="2"/>
        <v>1</v>
      </c>
      <c r="P4" t="str">
        <f t="shared" si="3"/>
        <v/>
      </c>
      <c r="Q4">
        <f t="shared" si="4"/>
        <v>1</v>
      </c>
    </row>
    <row r="5" spans="1:17" ht="50.1" customHeight="1" x14ac:dyDescent="0.25">
      <c r="A5" s="24" t="s">
        <v>57</v>
      </c>
      <c r="B5" s="2" t="s">
        <v>58</v>
      </c>
      <c r="C5" s="24"/>
      <c r="D5" s="22" t="s">
        <v>37</v>
      </c>
      <c r="E5" s="2" t="s">
        <v>54</v>
      </c>
      <c r="F5" s="2" t="s">
        <v>44</v>
      </c>
      <c r="G5" s="2" t="s">
        <v>55</v>
      </c>
      <c r="H5" s="2" t="s">
        <v>59</v>
      </c>
      <c r="M5" t="str">
        <f t="shared" si="0"/>
        <v/>
      </c>
      <c r="N5" t="str">
        <f t="shared" si="1"/>
        <v/>
      </c>
      <c r="O5">
        <f t="shared" si="2"/>
        <v>1</v>
      </c>
      <c r="P5" t="str">
        <f t="shared" si="3"/>
        <v/>
      </c>
      <c r="Q5">
        <f t="shared" si="4"/>
        <v>1</v>
      </c>
    </row>
    <row r="6" spans="1:17" ht="50.1" customHeight="1" x14ac:dyDescent="0.25">
      <c r="A6" s="24" t="s">
        <v>60</v>
      </c>
      <c r="B6" s="2" t="s">
        <v>61</v>
      </c>
      <c r="C6" s="24"/>
      <c r="D6" s="22" t="s">
        <v>37</v>
      </c>
      <c r="E6" s="2" t="s">
        <v>62</v>
      </c>
      <c r="F6" s="2" t="s">
        <v>44</v>
      </c>
      <c r="G6" s="2" t="s">
        <v>55</v>
      </c>
      <c r="H6" s="2" t="s">
        <v>56</v>
      </c>
      <c r="M6" t="str">
        <f t="shared" si="0"/>
        <v/>
      </c>
      <c r="N6" t="str">
        <f t="shared" si="1"/>
        <v/>
      </c>
      <c r="O6">
        <f t="shared" si="2"/>
        <v>1</v>
      </c>
      <c r="P6" t="str">
        <f t="shared" si="3"/>
        <v/>
      </c>
      <c r="Q6">
        <f t="shared" si="4"/>
        <v>1</v>
      </c>
    </row>
    <row r="7" spans="1:17" ht="50.1" customHeight="1" x14ac:dyDescent="0.25">
      <c r="A7" s="24" t="s">
        <v>63</v>
      </c>
      <c r="B7" s="2" t="s">
        <v>64</v>
      </c>
      <c r="C7" s="24"/>
      <c r="D7" s="22" t="s">
        <v>37</v>
      </c>
      <c r="E7" s="2" t="s">
        <v>62</v>
      </c>
      <c r="F7" s="2" t="s">
        <v>44</v>
      </c>
      <c r="G7" s="2" t="s">
        <v>45</v>
      </c>
      <c r="H7" s="2" t="s">
        <v>46</v>
      </c>
      <c r="M7" t="str">
        <f t="shared" si="0"/>
        <v/>
      </c>
      <c r="N7" t="str">
        <f t="shared" si="1"/>
        <v/>
      </c>
      <c r="O7">
        <f t="shared" si="2"/>
        <v>1</v>
      </c>
      <c r="P7" t="str">
        <f t="shared" si="3"/>
        <v/>
      </c>
      <c r="Q7">
        <f t="shared" si="4"/>
        <v>1</v>
      </c>
    </row>
    <row r="8" spans="1:17" ht="50.1" customHeight="1" x14ac:dyDescent="0.25">
      <c r="A8" s="24" t="s">
        <v>65</v>
      </c>
      <c r="B8" s="2" t="s">
        <v>66</v>
      </c>
      <c r="C8" s="24"/>
      <c r="D8" s="22" t="s">
        <v>37</v>
      </c>
      <c r="E8" s="2" t="s">
        <v>54</v>
      </c>
      <c r="F8" s="2" t="s">
        <v>44</v>
      </c>
      <c r="G8" s="2" t="s">
        <v>45</v>
      </c>
      <c r="H8" s="2" t="s">
        <v>67</v>
      </c>
      <c r="M8" t="str">
        <f t="shared" si="0"/>
        <v/>
      </c>
      <c r="N8" t="str">
        <f t="shared" si="1"/>
        <v/>
      </c>
      <c r="O8">
        <f t="shared" si="2"/>
        <v>1</v>
      </c>
      <c r="P8" t="str">
        <f t="shared" si="3"/>
        <v/>
      </c>
      <c r="Q8">
        <f t="shared" si="4"/>
        <v>1</v>
      </c>
    </row>
    <row r="9" spans="1:17" ht="50.1" customHeight="1" x14ac:dyDescent="0.25">
      <c r="A9" s="24" t="s">
        <v>68</v>
      </c>
      <c r="B9" s="2" t="s">
        <v>69</v>
      </c>
      <c r="C9" s="24"/>
      <c r="D9" s="22" t="s">
        <v>37</v>
      </c>
      <c r="E9" s="2" t="s">
        <v>54</v>
      </c>
      <c r="F9" s="2" t="s">
        <v>44</v>
      </c>
      <c r="G9" s="2" t="s">
        <v>55</v>
      </c>
      <c r="H9" s="2" t="s">
        <v>70</v>
      </c>
      <c r="M9" t="str">
        <f t="shared" si="0"/>
        <v/>
      </c>
      <c r="N9" t="str">
        <f t="shared" si="1"/>
        <v/>
      </c>
      <c r="O9">
        <f t="shared" si="2"/>
        <v>1</v>
      </c>
      <c r="P9" t="str">
        <f t="shared" si="3"/>
        <v/>
      </c>
      <c r="Q9">
        <f t="shared" si="4"/>
        <v>1</v>
      </c>
    </row>
    <row r="10" spans="1:17" ht="50.1" customHeight="1" x14ac:dyDescent="0.25">
      <c r="A10" s="24" t="s">
        <v>71</v>
      </c>
      <c r="B10" s="2" t="s">
        <v>72</v>
      </c>
      <c r="C10" s="24" t="s">
        <v>73</v>
      </c>
      <c r="D10" s="22" t="s">
        <v>38</v>
      </c>
      <c r="E10" s="2" t="s">
        <v>74</v>
      </c>
      <c r="F10" s="2" t="s">
        <v>75</v>
      </c>
      <c r="G10" s="2" t="s">
        <v>76</v>
      </c>
      <c r="H10" s="2" t="s">
        <v>77</v>
      </c>
      <c r="M10">
        <f t="shared" si="0"/>
        <v>0</v>
      </c>
      <c r="N10">
        <f t="shared" si="1"/>
        <v>0</v>
      </c>
      <c r="O10">
        <f t="shared" si="2"/>
        <v>0</v>
      </c>
      <c r="P10">
        <f t="shared" si="3"/>
        <v>1</v>
      </c>
      <c r="Q10">
        <f t="shared" si="4"/>
        <v>1</v>
      </c>
    </row>
    <row r="11" spans="1:17" ht="50.1" customHeight="1" x14ac:dyDescent="0.25">
      <c r="A11" s="24" t="s">
        <v>78</v>
      </c>
      <c r="B11" s="2" t="s">
        <v>79</v>
      </c>
      <c r="C11" s="24" t="s">
        <v>73</v>
      </c>
      <c r="D11" s="22" t="s">
        <v>38</v>
      </c>
      <c r="E11" s="2" t="s">
        <v>80</v>
      </c>
      <c r="F11" s="2" t="s">
        <v>44</v>
      </c>
      <c r="G11" s="2" t="s">
        <v>76</v>
      </c>
      <c r="H11" s="2" t="s">
        <v>77</v>
      </c>
      <c r="M11">
        <f t="shared" si="0"/>
        <v>0</v>
      </c>
      <c r="N11">
        <f t="shared" si="1"/>
        <v>0</v>
      </c>
      <c r="O11">
        <f t="shared" si="2"/>
        <v>0</v>
      </c>
      <c r="P11">
        <f t="shared" si="3"/>
        <v>1</v>
      </c>
      <c r="Q11">
        <f t="shared" si="4"/>
        <v>1</v>
      </c>
    </row>
    <row r="12" spans="1:17" ht="50.1" customHeight="1" x14ac:dyDescent="0.25">
      <c r="A12" s="24" t="s">
        <v>81</v>
      </c>
      <c r="B12" s="2" t="s">
        <v>82</v>
      </c>
      <c r="C12" s="24" t="s">
        <v>73</v>
      </c>
      <c r="D12" s="22" t="s">
        <v>36</v>
      </c>
      <c r="E12" s="2" t="s">
        <v>50</v>
      </c>
      <c r="F12" s="2" t="s">
        <v>44</v>
      </c>
      <c r="G12" s="2" t="s">
        <v>83</v>
      </c>
      <c r="H12" s="2" t="s">
        <v>84</v>
      </c>
      <c r="M12">
        <f t="shared" si="0"/>
        <v>1</v>
      </c>
      <c r="N12">
        <f t="shared" si="1"/>
        <v>1</v>
      </c>
      <c r="O12">
        <f t="shared" si="2"/>
        <v>1</v>
      </c>
      <c r="P12">
        <f t="shared" si="3"/>
        <v>1</v>
      </c>
      <c r="Q12">
        <f t="shared" si="4"/>
        <v>1</v>
      </c>
    </row>
    <row r="13" spans="1:17" ht="50.1" customHeight="1" x14ac:dyDescent="0.25">
      <c r="A13" s="24" t="s">
        <v>85</v>
      </c>
      <c r="B13" s="2" t="s">
        <v>86</v>
      </c>
      <c r="C13" s="24" t="s">
        <v>87</v>
      </c>
      <c r="D13" s="22" t="s">
        <v>37</v>
      </c>
      <c r="E13" s="2" t="s">
        <v>54</v>
      </c>
      <c r="F13" s="2" t="s">
        <v>44</v>
      </c>
      <c r="G13" s="2" t="s">
        <v>88</v>
      </c>
      <c r="H13" s="2" t="s">
        <v>67</v>
      </c>
      <c r="M13">
        <f t="shared" si="0"/>
        <v>1</v>
      </c>
      <c r="N13">
        <f t="shared" si="1"/>
        <v>1</v>
      </c>
      <c r="O13">
        <f t="shared" si="2"/>
        <v>1</v>
      </c>
      <c r="P13">
        <f t="shared" si="3"/>
        <v>1</v>
      </c>
      <c r="Q13">
        <f t="shared" si="4"/>
        <v>1</v>
      </c>
    </row>
    <row r="14" spans="1:17" ht="50.1" customHeight="1" x14ac:dyDescent="0.25">
      <c r="A14" s="24" t="s">
        <v>89</v>
      </c>
      <c r="B14" s="2" t="s">
        <v>90</v>
      </c>
      <c r="C14" s="24" t="s">
        <v>91</v>
      </c>
      <c r="D14" s="22" t="s">
        <v>38</v>
      </c>
      <c r="E14" s="2" t="s">
        <v>92</v>
      </c>
      <c r="F14" s="2" t="s">
        <v>44</v>
      </c>
      <c r="G14" s="2" t="s">
        <v>88</v>
      </c>
      <c r="H14" s="2" t="s">
        <v>67</v>
      </c>
      <c r="M14">
        <f t="shared" si="0"/>
        <v>0</v>
      </c>
      <c r="N14">
        <f t="shared" si="1"/>
        <v>0</v>
      </c>
      <c r="O14">
        <f t="shared" si="2"/>
        <v>0</v>
      </c>
      <c r="P14">
        <f t="shared" si="3"/>
        <v>1</v>
      </c>
      <c r="Q14">
        <f t="shared" si="4"/>
        <v>1</v>
      </c>
    </row>
    <row r="15" spans="1:17" ht="50.1" customHeight="1" x14ac:dyDescent="0.25">
      <c r="A15" s="24" t="s">
        <v>93</v>
      </c>
      <c r="B15" s="2" t="s">
        <v>94</v>
      </c>
      <c r="C15" s="24" t="s">
        <v>95</v>
      </c>
      <c r="D15" s="22" t="s">
        <v>37</v>
      </c>
      <c r="E15" s="2" t="s">
        <v>96</v>
      </c>
      <c r="F15" s="2" t="s">
        <v>44</v>
      </c>
      <c r="G15" s="2" t="s">
        <v>88</v>
      </c>
      <c r="H15" s="2" t="s">
        <v>67</v>
      </c>
      <c r="M15">
        <f t="shared" si="0"/>
        <v>1</v>
      </c>
      <c r="N15">
        <f t="shared" si="1"/>
        <v>1</v>
      </c>
      <c r="O15">
        <f t="shared" si="2"/>
        <v>1</v>
      </c>
      <c r="P15">
        <f t="shared" si="3"/>
        <v>1</v>
      </c>
      <c r="Q15">
        <f t="shared" si="4"/>
        <v>1</v>
      </c>
    </row>
    <row r="16" spans="1:17" ht="50.1" customHeight="1" x14ac:dyDescent="0.25">
      <c r="A16" s="24" t="s">
        <v>97</v>
      </c>
      <c r="B16" s="2" t="s">
        <v>98</v>
      </c>
      <c r="C16" s="24"/>
      <c r="D16" s="22" t="s">
        <v>38</v>
      </c>
      <c r="E16" s="2" t="s">
        <v>99</v>
      </c>
      <c r="F16" s="2" t="s">
        <v>44</v>
      </c>
      <c r="G16" s="2" t="s">
        <v>45</v>
      </c>
      <c r="H16" s="2" t="s">
        <v>67</v>
      </c>
      <c r="M16" t="str">
        <f t="shared" si="0"/>
        <v/>
      </c>
      <c r="N16" t="str">
        <f t="shared" si="1"/>
        <v/>
      </c>
      <c r="O16">
        <f t="shared" si="2"/>
        <v>0</v>
      </c>
      <c r="P16" t="str">
        <f t="shared" si="3"/>
        <v/>
      </c>
      <c r="Q16">
        <f t="shared" si="4"/>
        <v>1</v>
      </c>
    </row>
    <row r="17" spans="1:17" ht="50.1" customHeight="1" x14ac:dyDescent="0.25">
      <c r="A17" s="24" t="s">
        <v>100</v>
      </c>
      <c r="B17" s="2" t="s">
        <v>101</v>
      </c>
      <c r="C17" s="24" t="s">
        <v>102</v>
      </c>
      <c r="D17" s="22" t="s">
        <v>38</v>
      </c>
      <c r="E17" s="2" t="s">
        <v>103</v>
      </c>
      <c r="F17" s="2" t="s">
        <v>44</v>
      </c>
      <c r="G17" s="2" t="s">
        <v>88</v>
      </c>
      <c r="H17" s="2" t="s">
        <v>67</v>
      </c>
      <c r="M17">
        <f t="shared" si="0"/>
        <v>0</v>
      </c>
      <c r="N17">
        <f t="shared" si="1"/>
        <v>0</v>
      </c>
      <c r="O17">
        <f t="shared" si="2"/>
        <v>0</v>
      </c>
      <c r="P17">
        <f t="shared" si="3"/>
        <v>1</v>
      </c>
      <c r="Q17">
        <f t="shared" si="4"/>
        <v>1</v>
      </c>
    </row>
    <row r="18" spans="1:17" ht="50.1" customHeight="1" x14ac:dyDescent="0.25">
      <c r="A18" s="24" t="s">
        <v>104</v>
      </c>
      <c r="B18" s="2" t="s">
        <v>105</v>
      </c>
      <c r="C18" s="24"/>
      <c r="D18" s="22" t="s">
        <v>39</v>
      </c>
      <c r="E18" s="2" t="s">
        <v>106</v>
      </c>
      <c r="F18" s="2" t="s">
        <v>107</v>
      </c>
      <c r="G18" s="2" t="s">
        <v>55</v>
      </c>
      <c r="H18" s="2" t="s">
        <v>108</v>
      </c>
      <c r="M18" t="str">
        <f t="shared" si="0"/>
        <v/>
      </c>
      <c r="N18" t="str">
        <f t="shared" si="1"/>
        <v/>
      </c>
      <c r="O18">
        <f t="shared" si="2"/>
        <v>0</v>
      </c>
      <c r="P18" t="str">
        <f t="shared" si="3"/>
        <v/>
      </c>
      <c r="Q18">
        <f t="shared" si="4"/>
        <v>0</v>
      </c>
    </row>
    <row r="19" spans="1:17" ht="50.1" customHeight="1" x14ac:dyDescent="0.25">
      <c r="A19" s="24" t="s">
        <v>109</v>
      </c>
      <c r="B19" s="2" t="s">
        <v>110</v>
      </c>
      <c r="C19" s="24" t="s">
        <v>111</v>
      </c>
      <c r="D19" s="22" t="s">
        <v>38</v>
      </c>
      <c r="E19" s="2" t="s">
        <v>112</v>
      </c>
      <c r="F19" s="2" t="s">
        <v>113</v>
      </c>
      <c r="G19" s="2" t="s">
        <v>45</v>
      </c>
      <c r="H19" s="2" t="s">
        <v>114</v>
      </c>
      <c r="M19">
        <f t="shared" si="0"/>
        <v>0</v>
      </c>
      <c r="N19">
        <f t="shared" si="1"/>
        <v>0</v>
      </c>
      <c r="O19">
        <f t="shared" si="2"/>
        <v>0</v>
      </c>
      <c r="P19">
        <f t="shared" si="3"/>
        <v>1</v>
      </c>
      <c r="Q19">
        <f t="shared" si="4"/>
        <v>1</v>
      </c>
    </row>
    <row r="20" spans="1:17" ht="50.1" customHeight="1" x14ac:dyDescent="0.25">
      <c r="A20" s="24" t="s">
        <v>115</v>
      </c>
      <c r="B20" s="2" t="s">
        <v>116</v>
      </c>
      <c r="C20" s="24" t="s">
        <v>111</v>
      </c>
      <c r="D20" s="22" t="s">
        <v>38</v>
      </c>
      <c r="E20" s="2" t="s">
        <v>117</v>
      </c>
      <c r="F20" s="2" t="s">
        <v>118</v>
      </c>
      <c r="G20" s="2" t="s">
        <v>76</v>
      </c>
      <c r="H20" s="2" t="s">
        <v>119</v>
      </c>
      <c r="M20">
        <f t="shared" si="0"/>
        <v>0</v>
      </c>
      <c r="N20">
        <f t="shared" si="1"/>
        <v>0</v>
      </c>
      <c r="O20">
        <f t="shared" si="2"/>
        <v>0</v>
      </c>
      <c r="P20">
        <f t="shared" si="3"/>
        <v>1</v>
      </c>
      <c r="Q20">
        <f t="shared" si="4"/>
        <v>1</v>
      </c>
    </row>
    <row r="21" spans="1:17" ht="50.1" customHeight="1" x14ac:dyDescent="0.25">
      <c r="A21" s="24" t="s">
        <v>120</v>
      </c>
      <c r="B21" s="2" t="s">
        <v>121</v>
      </c>
      <c r="C21" s="24" t="s">
        <v>73</v>
      </c>
      <c r="D21" s="22" t="s">
        <v>36</v>
      </c>
      <c r="E21" s="2" t="s">
        <v>50</v>
      </c>
      <c r="F21" s="2" t="s">
        <v>44</v>
      </c>
      <c r="G21" s="2" t="s">
        <v>55</v>
      </c>
      <c r="H21" s="2" t="s">
        <v>77</v>
      </c>
      <c r="M21">
        <f t="shared" si="0"/>
        <v>1</v>
      </c>
      <c r="N21">
        <f t="shared" si="1"/>
        <v>1</v>
      </c>
      <c r="O21">
        <f t="shared" si="2"/>
        <v>1</v>
      </c>
      <c r="P21">
        <f t="shared" si="3"/>
        <v>1</v>
      </c>
      <c r="Q21">
        <f t="shared" si="4"/>
        <v>1</v>
      </c>
    </row>
    <row r="22" spans="1:17" ht="50.1" customHeight="1" x14ac:dyDescent="0.25">
      <c r="A22" s="24" t="s">
        <v>122</v>
      </c>
      <c r="B22" s="2" t="s">
        <v>123</v>
      </c>
      <c r="C22" s="24"/>
      <c r="D22" s="22" t="s">
        <v>39</v>
      </c>
      <c r="E22" s="2" t="s">
        <v>106</v>
      </c>
      <c r="F22" s="2" t="s">
        <v>124</v>
      </c>
      <c r="G22" s="2" t="s">
        <v>76</v>
      </c>
      <c r="H22" s="2" t="s">
        <v>125</v>
      </c>
      <c r="M22" t="str">
        <f t="shared" si="0"/>
        <v/>
      </c>
      <c r="N22" t="str">
        <f t="shared" si="1"/>
        <v/>
      </c>
      <c r="O22">
        <f t="shared" si="2"/>
        <v>0</v>
      </c>
      <c r="P22" t="str">
        <f t="shared" si="3"/>
        <v/>
      </c>
      <c r="Q22">
        <f t="shared" si="4"/>
        <v>0</v>
      </c>
    </row>
    <row r="23" spans="1:17" ht="50.1" customHeight="1" x14ac:dyDescent="0.25">
      <c r="A23" s="24" t="s">
        <v>126</v>
      </c>
      <c r="B23" s="2" t="s">
        <v>127</v>
      </c>
      <c r="C23" s="24" t="s">
        <v>128</v>
      </c>
      <c r="D23" s="22" t="s">
        <v>38</v>
      </c>
      <c r="E23" s="2" t="s">
        <v>129</v>
      </c>
      <c r="F23" s="2" t="s">
        <v>130</v>
      </c>
      <c r="G23" s="2" t="s">
        <v>76</v>
      </c>
      <c r="H23" s="2" t="s">
        <v>131</v>
      </c>
      <c r="M23">
        <f t="shared" si="0"/>
        <v>0</v>
      </c>
      <c r="N23">
        <f t="shared" si="1"/>
        <v>0</v>
      </c>
      <c r="O23">
        <f t="shared" si="2"/>
        <v>0</v>
      </c>
      <c r="P23">
        <f t="shared" si="3"/>
        <v>1</v>
      </c>
      <c r="Q23">
        <f t="shared" si="4"/>
        <v>1</v>
      </c>
    </row>
    <row r="24" spans="1:17" ht="50.1" customHeight="1" x14ac:dyDescent="0.25">
      <c r="A24" s="24" t="s">
        <v>132</v>
      </c>
      <c r="B24" s="2" t="s">
        <v>133</v>
      </c>
      <c r="C24" s="24" t="s">
        <v>128</v>
      </c>
      <c r="D24" s="22" t="s">
        <v>38</v>
      </c>
      <c r="E24" s="2" t="s">
        <v>134</v>
      </c>
      <c r="F24" s="2" t="s">
        <v>135</v>
      </c>
      <c r="G24" s="2" t="s">
        <v>76</v>
      </c>
      <c r="H24" s="2" t="s">
        <v>125</v>
      </c>
      <c r="M24">
        <f t="shared" si="0"/>
        <v>0</v>
      </c>
      <c r="N24">
        <f t="shared" si="1"/>
        <v>0</v>
      </c>
      <c r="O24">
        <f t="shared" si="2"/>
        <v>0</v>
      </c>
      <c r="P24">
        <f t="shared" si="3"/>
        <v>1</v>
      </c>
      <c r="Q24">
        <f t="shared" si="4"/>
        <v>1</v>
      </c>
    </row>
    <row r="25" spans="1:17" ht="50.1" customHeight="1" x14ac:dyDescent="0.25">
      <c r="A25" s="24" t="s">
        <v>136</v>
      </c>
      <c r="B25" s="2" t="s">
        <v>137</v>
      </c>
      <c r="C25" s="24" t="s">
        <v>128</v>
      </c>
      <c r="D25" s="22" t="s">
        <v>36</v>
      </c>
      <c r="E25" s="2" t="s">
        <v>50</v>
      </c>
      <c r="F25" s="2" t="s">
        <v>44</v>
      </c>
      <c r="G25" s="2" t="s">
        <v>76</v>
      </c>
      <c r="H25" s="2" t="s">
        <v>138</v>
      </c>
      <c r="M25">
        <f t="shared" si="0"/>
        <v>1</v>
      </c>
      <c r="N25">
        <f t="shared" si="1"/>
        <v>1</v>
      </c>
      <c r="O25">
        <f t="shared" si="2"/>
        <v>1</v>
      </c>
      <c r="P25">
        <f t="shared" si="3"/>
        <v>1</v>
      </c>
      <c r="Q25">
        <f t="shared" si="4"/>
        <v>1</v>
      </c>
    </row>
    <row r="26" spans="1:17" ht="50.1" customHeight="1" x14ac:dyDescent="0.25">
      <c r="A26" s="24" t="s">
        <v>139</v>
      </c>
      <c r="B26" s="2" t="s">
        <v>140</v>
      </c>
      <c r="C26" s="24" t="s">
        <v>128</v>
      </c>
      <c r="D26" s="22" t="s">
        <v>38</v>
      </c>
      <c r="E26" s="2" t="s">
        <v>141</v>
      </c>
      <c r="F26" s="2" t="s">
        <v>44</v>
      </c>
      <c r="G26" s="2" t="s">
        <v>76</v>
      </c>
      <c r="H26" s="2" t="s">
        <v>142</v>
      </c>
      <c r="M26">
        <f t="shared" si="0"/>
        <v>0</v>
      </c>
      <c r="N26">
        <f t="shared" si="1"/>
        <v>0</v>
      </c>
      <c r="O26">
        <f t="shared" si="2"/>
        <v>0</v>
      </c>
      <c r="P26">
        <f t="shared" si="3"/>
        <v>1</v>
      </c>
      <c r="Q26">
        <f t="shared" si="4"/>
        <v>1</v>
      </c>
    </row>
    <row r="27" spans="1:17" ht="50.1" customHeight="1" x14ac:dyDescent="0.25">
      <c r="A27" s="24" t="s">
        <v>143</v>
      </c>
      <c r="B27" s="2" t="s">
        <v>144</v>
      </c>
      <c r="C27" s="24" t="s">
        <v>128</v>
      </c>
      <c r="D27" s="22" t="s">
        <v>38</v>
      </c>
      <c r="E27" s="2" t="s">
        <v>145</v>
      </c>
      <c r="F27" s="2" t="s">
        <v>146</v>
      </c>
      <c r="G27" s="2" t="s">
        <v>76</v>
      </c>
      <c r="H27" s="2" t="s">
        <v>147</v>
      </c>
      <c r="M27">
        <f t="shared" si="0"/>
        <v>0</v>
      </c>
      <c r="N27">
        <f t="shared" si="1"/>
        <v>0</v>
      </c>
      <c r="O27">
        <f t="shared" si="2"/>
        <v>0</v>
      </c>
      <c r="P27">
        <f t="shared" si="3"/>
        <v>1</v>
      </c>
      <c r="Q27">
        <f t="shared" si="4"/>
        <v>1</v>
      </c>
    </row>
    <row r="28" spans="1:17" ht="50.1" customHeight="1" x14ac:dyDescent="0.25">
      <c r="A28" s="24" t="s">
        <v>148</v>
      </c>
      <c r="B28" s="2" t="s">
        <v>149</v>
      </c>
      <c r="C28" s="24" t="s">
        <v>128</v>
      </c>
      <c r="D28" s="22" t="s">
        <v>36</v>
      </c>
      <c r="E28" s="2" t="s">
        <v>50</v>
      </c>
      <c r="F28" s="2" t="s">
        <v>44</v>
      </c>
      <c r="G28" s="2" t="s">
        <v>76</v>
      </c>
      <c r="H28" s="2" t="s">
        <v>150</v>
      </c>
      <c r="M28">
        <f t="shared" si="0"/>
        <v>1</v>
      </c>
      <c r="N28">
        <f t="shared" si="1"/>
        <v>1</v>
      </c>
      <c r="O28">
        <f t="shared" si="2"/>
        <v>1</v>
      </c>
      <c r="P28">
        <f t="shared" si="3"/>
        <v>1</v>
      </c>
      <c r="Q28">
        <f t="shared" si="4"/>
        <v>1</v>
      </c>
    </row>
    <row r="29" spans="1:17" ht="50.1" customHeight="1" x14ac:dyDescent="0.25">
      <c r="A29" s="24" t="s">
        <v>151</v>
      </c>
      <c r="B29" s="2" t="s">
        <v>152</v>
      </c>
      <c r="C29" s="24" t="s">
        <v>128</v>
      </c>
      <c r="D29" s="22" t="s">
        <v>36</v>
      </c>
      <c r="E29" s="2" t="s">
        <v>50</v>
      </c>
      <c r="F29" s="2" t="s">
        <v>44</v>
      </c>
      <c r="G29" s="2" t="s">
        <v>153</v>
      </c>
      <c r="H29" s="2" t="s">
        <v>150</v>
      </c>
      <c r="M29">
        <f t="shared" si="0"/>
        <v>1</v>
      </c>
      <c r="N29">
        <f t="shared" si="1"/>
        <v>1</v>
      </c>
      <c r="O29">
        <f t="shared" si="2"/>
        <v>1</v>
      </c>
      <c r="P29">
        <f t="shared" si="3"/>
        <v>1</v>
      </c>
      <c r="Q29">
        <f t="shared" si="4"/>
        <v>1</v>
      </c>
    </row>
    <row r="30" spans="1:17" ht="50.1" customHeight="1" x14ac:dyDescent="0.25">
      <c r="A30" s="24" t="s">
        <v>154</v>
      </c>
      <c r="B30" s="2" t="s">
        <v>155</v>
      </c>
      <c r="C30" s="24"/>
      <c r="D30" s="22" t="s">
        <v>39</v>
      </c>
      <c r="E30" s="2" t="s">
        <v>106</v>
      </c>
      <c r="F30" s="2" t="s">
        <v>156</v>
      </c>
      <c r="G30" s="2" t="s">
        <v>76</v>
      </c>
      <c r="H30" s="2" t="s">
        <v>150</v>
      </c>
      <c r="M30" t="str">
        <f t="shared" si="0"/>
        <v/>
      </c>
      <c r="N30" t="str">
        <f t="shared" si="1"/>
        <v/>
      </c>
      <c r="O30">
        <f t="shared" si="2"/>
        <v>0</v>
      </c>
      <c r="P30" t="str">
        <f t="shared" si="3"/>
        <v/>
      </c>
      <c r="Q30">
        <f t="shared" si="4"/>
        <v>0</v>
      </c>
    </row>
    <row r="31" spans="1:17" ht="50.1" customHeight="1" x14ac:dyDescent="0.25">
      <c r="A31" s="24" t="s">
        <v>157</v>
      </c>
      <c r="B31" s="2" t="s">
        <v>158</v>
      </c>
      <c r="C31" s="24"/>
      <c r="D31" s="22" t="s">
        <v>39</v>
      </c>
      <c r="E31" s="2" t="s">
        <v>106</v>
      </c>
      <c r="F31" s="2" t="s">
        <v>44</v>
      </c>
      <c r="G31" s="2" t="s">
        <v>55</v>
      </c>
      <c r="H31" s="2" t="s">
        <v>159</v>
      </c>
      <c r="M31" t="str">
        <f t="shared" si="0"/>
        <v/>
      </c>
      <c r="N31" t="str">
        <f t="shared" si="1"/>
        <v/>
      </c>
      <c r="O31">
        <f t="shared" si="2"/>
        <v>0</v>
      </c>
      <c r="P31" t="str">
        <f t="shared" si="3"/>
        <v/>
      </c>
      <c r="Q31">
        <f t="shared" si="4"/>
        <v>0</v>
      </c>
    </row>
    <row r="32" spans="1:17" ht="50.1" customHeight="1" x14ac:dyDescent="0.25">
      <c r="A32" s="24" t="s">
        <v>160</v>
      </c>
      <c r="B32" s="2" t="s">
        <v>161</v>
      </c>
      <c r="C32" s="24" t="s">
        <v>162</v>
      </c>
      <c r="D32" s="22" t="s">
        <v>36</v>
      </c>
      <c r="E32" s="2" t="s">
        <v>50</v>
      </c>
      <c r="F32" s="2" t="s">
        <v>44</v>
      </c>
      <c r="G32" s="2" t="s">
        <v>55</v>
      </c>
      <c r="H32" s="2" t="s">
        <v>159</v>
      </c>
      <c r="M32">
        <f t="shared" si="0"/>
        <v>1</v>
      </c>
      <c r="N32">
        <f t="shared" si="1"/>
        <v>1</v>
      </c>
      <c r="O32">
        <f t="shared" si="2"/>
        <v>1</v>
      </c>
      <c r="P32">
        <f t="shared" si="3"/>
        <v>1</v>
      </c>
      <c r="Q32">
        <f t="shared" si="4"/>
        <v>1</v>
      </c>
    </row>
    <row r="33" spans="1:17" ht="50.1" customHeight="1" x14ac:dyDescent="0.25">
      <c r="A33" s="24" t="s">
        <v>163</v>
      </c>
      <c r="B33" s="2" t="s">
        <v>164</v>
      </c>
      <c r="C33" s="24" t="s">
        <v>128</v>
      </c>
      <c r="D33" s="22" t="s">
        <v>36</v>
      </c>
      <c r="E33" s="2" t="s">
        <v>50</v>
      </c>
      <c r="F33" s="2" t="s">
        <v>44</v>
      </c>
      <c r="G33" s="2" t="s">
        <v>45</v>
      </c>
      <c r="H33" s="2" t="s">
        <v>159</v>
      </c>
      <c r="M33">
        <f t="shared" si="0"/>
        <v>1</v>
      </c>
      <c r="N33">
        <f t="shared" si="1"/>
        <v>1</v>
      </c>
      <c r="O33">
        <f t="shared" si="2"/>
        <v>1</v>
      </c>
      <c r="P33">
        <f t="shared" si="3"/>
        <v>1</v>
      </c>
      <c r="Q33">
        <f t="shared" si="4"/>
        <v>1</v>
      </c>
    </row>
    <row r="34" spans="1:17" ht="50.1" customHeight="1" x14ac:dyDescent="0.25">
      <c r="A34" s="24" t="s">
        <v>165</v>
      </c>
      <c r="B34" s="2" t="s">
        <v>166</v>
      </c>
      <c r="C34" s="24" t="s">
        <v>128</v>
      </c>
      <c r="D34" s="22" t="s">
        <v>36</v>
      </c>
      <c r="E34" s="2" t="s">
        <v>50</v>
      </c>
      <c r="F34" s="2" t="s">
        <v>44</v>
      </c>
      <c r="G34" s="2" t="s">
        <v>45</v>
      </c>
      <c r="H34" s="2" t="s">
        <v>159</v>
      </c>
      <c r="M34">
        <f t="shared" ref="M34:M65" si="5">IF(C34&lt;&gt;"",(IF(D34="Godkjent",1,0)+IF(D34="Godkjent med unntak",1,0)+IF(D34="Ikke aktuell",1,0)),"")</f>
        <v>1</v>
      </c>
      <c r="N34">
        <f t="shared" ref="N34:N65" si="6">IF(C34&lt;&gt;"",(IF(D34="Godkjent",1,0)+IF(D34="Ikke aktuell",1,0)),"")</f>
        <v>1</v>
      </c>
      <c r="O34">
        <f t="shared" ref="O34:O65" si="7">IF(D34="Godkjent",1,0)+IF(D34="Godkjent med unntak",1,0)+IF(D34="Ikke aktuell",1,0)</f>
        <v>1</v>
      </c>
      <c r="P34">
        <f t="shared" ref="P34:P65" si="8">IF(C34&lt;&gt;"",(IF(D34="Godkjent",1,0)+IF(D34="Godkjent med unntak",1,0)+IF(D34="Ikke godkjent",1,0)+IF(D34="Ikke aktuell",1,0)),"")</f>
        <v>1</v>
      </c>
      <c r="Q34">
        <f t="shared" ref="Q34:Q65" si="9">IF(D34="Godkjent",1,0)+IF(D34="Godkjent med unntak",1,0)+IF(D34="Ikke godkjent",1,0)+IF(D34="Ikke aktuell",1,0)</f>
        <v>1</v>
      </c>
    </row>
    <row r="35" spans="1:17" ht="50.1" customHeight="1" x14ac:dyDescent="0.25">
      <c r="A35" s="24" t="s">
        <v>167</v>
      </c>
      <c r="B35" s="2" t="s">
        <v>168</v>
      </c>
      <c r="C35" s="24" t="s">
        <v>128</v>
      </c>
      <c r="D35" s="22" t="s">
        <v>38</v>
      </c>
      <c r="E35" s="2" t="s">
        <v>169</v>
      </c>
      <c r="F35" s="2" t="s">
        <v>170</v>
      </c>
      <c r="G35" s="2" t="s">
        <v>45</v>
      </c>
      <c r="H35" s="2" t="s">
        <v>159</v>
      </c>
      <c r="M35">
        <f t="shared" si="5"/>
        <v>0</v>
      </c>
      <c r="N35">
        <f t="shared" si="6"/>
        <v>0</v>
      </c>
      <c r="O35">
        <f t="shared" si="7"/>
        <v>0</v>
      </c>
      <c r="P35">
        <f t="shared" si="8"/>
        <v>1</v>
      </c>
      <c r="Q35">
        <f t="shared" si="9"/>
        <v>1</v>
      </c>
    </row>
    <row r="36" spans="1:17" ht="50.1" customHeight="1" x14ac:dyDescent="0.25">
      <c r="A36" s="24" t="s">
        <v>171</v>
      </c>
      <c r="B36" s="2" t="s">
        <v>172</v>
      </c>
      <c r="C36" s="24" t="s">
        <v>173</v>
      </c>
      <c r="D36" s="22" t="s">
        <v>36</v>
      </c>
      <c r="E36" s="2" t="s">
        <v>50</v>
      </c>
      <c r="F36" s="2" t="s">
        <v>44</v>
      </c>
      <c r="G36" s="2" t="s">
        <v>45</v>
      </c>
      <c r="H36" s="2" t="s">
        <v>46</v>
      </c>
      <c r="M36">
        <f t="shared" si="5"/>
        <v>1</v>
      </c>
      <c r="N36">
        <f t="shared" si="6"/>
        <v>1</v>
      </c>
      <c r="O36">
        <f t="shared" si="7"/>
        <v>1</v>
      </c>
      <c r="P36">
        <f t="shared" si="8"/>
        <v>1</v>
      </c>
      <c r="Q36">
        <f t="shared" si="9"/>
        <v>1</v>
      </c>
    </row>
    <row r="37" spans="1:17" ht="50.1" customHeight="1" x14ac:dyDescent="0.25">
      <c r="A37" s="24" t="s">
        <v>174</v>
      </c>
      <c r="B37" s="2" t="s">
        <v>175</v>
      </c>
      <c r="C37" s="24" t="s">
        <v>176</v>
      </c>
      <c r="D37" s="22" t="s">
        <v>36</v>
      </c>
      <c r="E37" s="2" t="s">
        <v>50</v>
      </c>
      <c r="F37" s="2" t="s">
        <v>44</v>
      </c>
      <c r="G37" s="2" t="s">
        <v>45</v>
      </c>
      <c r="H37" s="2" t="s">
        <v>177</v>
      </c>
      <c r="M37">
        <f t="shared" si="5"/>
        <v>1</v>
      </c>
      <c r="N37">
        <f t="shared" si="6"/>
        <v>1</v>
      </c>
      <c r="O37">
        <f t="shared" si="7"/>
        <v>1</v>
      </c>
      <c r="P37">
        <f t="shared" si="8"/>
        <v>1</v>
      </c>
      <c r="Q37">
        <f t="shared" si="9"/>
        <v>1</v>
      </c>
    </row>
    <row r="38" spans="1:17" ht="50.1" customHeight="1" x14ac:dyDescent="0.25">
      <c r="A38" s="24" t="s">
        <v>178</v>
      </c>
      <c r="B38" s="2" t="s">
        <v>179</v>
      </c>
      <c r="C38" s="24" t="s">
        <v>111</v>
      </c>
      <c r="D38" s="22" t="s">
        <v>38</v>
      </c>
      <c r="E38" s="2" t="s">
        <v>180</v>
      </c>
      <c r="F38" s="2" t="s">
        <v>44</v>
      </c>
      <c r="G38" s="2" t="s">
        <v>45</v>
      </c>
      <c r="H38" s="2" t="s">
        <v>181</v>
      </c>
      <c r="M38">
        <f t="shared" si="5"/>
        <v>0</v>
      </c>
      <c r="N38">
        <f t="shared" si="6"/>
        <v>0</v>
      </c>
      <c r="O38">
        <f t="shared" si="7"/>
        <v>0</v>
      </c>
      <c r="P38">
        <f t="shared" si="8"/>
        <v>1</v>
      </c>
      <c r="Q38">
        <f t="shared" si="9"/>
        <v>1</v>
      </c>
    </row>
    <row r="39" spans="1:17" ht="50.1" customHeight="1" x14ac:dyDescent="0.25">
      <c r="A39" s="24" t="s">
        <v>182</v>
      </c>
      <c r="B39" s="2" t="s">
        <v>183</v>
      </c>
      <c r="C39" s="24" t="s">
        <v>184</v>
      </c>
      <c r="D39" s="22" t="s">
        <v>36</v>
      </c>
      <c r="E39" s="2" t="s">
        <v>50</v>
      </c>
      <c r="F39" s="2" t="s">
        <v>44</v>
      </c>
      <c r="G39" s="2" t="s">
        <v>55</v>
      </c>
      <c r="H39" s="2" t="s">
        <v>185</v>
      </c>
      <c r="M39">
        <f t="shared" si="5"/>
        <v>1</v>
      </c>
      <c r="N39">
        <f t="shared" si="6"/>
        <v>1</v>
      </c>
      <c r="O39">
        <f t="shared" si="7"/>
        <v>1</v>
      </c>
      <c r="P39">
        <f t="shared" si="8"/>
        <v>1</v>
      </c>
      <c r="Q39">
        <f t="shared" si="9"/>
        <v>1</v>
      </c>
    </row>
    <row r="40" spans="1:17" ht="50.1" customHeight="1" x14ac:dyDescent="0.25">
      <c r="A40" s="24" t="s">
        <v>186</v>
      </c>
      <c r="B40" s="2" t="s">
        <v>187</v>
      </c>
      <c r="C40" s="24" t="s">
        <v>128</v>
      </c>
      <c r="D40" s="22" t="s">
        <v>37</v>
      </c>
      <c r="E40" s="2" t="s">
        <v>54</v>
      </c>
      <c r="F40" s="2" t="s">
        <v>44</v>
      </c>
      <c r="G40" s="2" t="s">
        <v>45</v>
      </c>
      <c r="H40" s="2" t="s">
        <v>185</v>
      </c>
      <c r="M40">
        <f t="shared" si="5"/>
        <v>1</v>
      </c>
      <c r="N40">
        <f t="shared" si="6"/>
        <v>1</v>
      </c>
      <c r="O40">
        <f t="shared" si="7"/>
        <v>1</v>
      </c>
      <c r="P40">
        <f t="shared" si="8"/>
        <v>1</v>
      </c>
      <c r="Q40">
        <f t="shared" si="9"/>
        <v>1</v>
      </c>
    </row>
    <row r="41" spans="1:17" ht="50.1" customHeight="1" x14ac:dyDescent="0.25">
      <c r="A41" s="24" t="s">
        <v>188</v>
      </c>
      <c r="B41" s="2" t="s">
        <v>189</v>
      </c>
      <c r="C41" s="24" t="s">
        <v>128</v>
      </c>
      <c r="D41" s="22" t="s">
        <v>36</v>
      </c>
      <c r="E41" s="2" t="s">
        <v>50</v>
      </c>
      <c r="F41" s="2" t="s">
        <v>44</v>
      </c>
      <c r="G41" s="2" t="s">
        <v>45</v>
      </c>
      <c r="H41" s="2" t="s">
        <v>159</v>
      </c>
      <c r="M41">
        <f t="shared" si="5"/>
        <v>1</v>
      </c>
      <c r="N41">
        <f t="shared" si="6"/>
        <v>1</v>
      </c>
      <c r="O41">
        <f t="shared" si="7"/>
        <v>1</v>
      </c>
      <c r="P41">
        <f t="shared" si="8"/>
        <v>1</v>
      </c>
      <c r="Q41">
        <f t="shared" si="9"/>
        <v>1</v>
      </c>
    </row>
    <row r="42" spans="1:17" ht="50.1" customHeight="1" x14ac:dyDescent="0.25">
      <c r="A42" s="24" t="s">
        <v>190</v>
      </c>
      <c r="B42" s="2" t="s">
        <v>191</v>
      </c>
      <c r="C42" s="24" t="s">
        <v>192</v>
      </c>
      <c r="D42" s="22" t="s">
        <v>36</v>
      </c>
      <c r="E42" s="2" t="s">
        <v>50</v>
      </c>
      <c r="F42" s="2" t="s">
        <v>44</v>
      </c>
      <c r="G42" s="2" t="s">
        <v>153</v>
      </c>
      <c r="H42" s="2" t="s">
        <v>138</v>
      </c>
      <c r="M42">
        <f t="shared" si="5"/>
        <v>1</v>
      </c>
      <c r="N42">
        <f t="shared" si="6"/>
        <v>1</v>
      </c>
      <c r="O42">
        <f t="shared" si="7"/>
        <v>1</v>
      </c>
      <c r="P42">
        <f t="shared" si="8"/>
        <v>1</v>
      </c>
      <c r="Q42">
        <f t="shared" si="9"/>
        <v>1</v>
      </c>
    </row>
    <row r="43" spans="1:17" ht="50.1" customHeight="1" x14ac:dyDescent="0.25">
      <c r="A43" s="24" t="s">
        <v>193</v>
      </c>
      <c r="B43" s="2" t="s">
        <v>194</v>
      </c>
      <c r="C43" s="24" t="s">
        <v>195</v>
      </c>
      <c r="D43" s="22" t="s">
        <v>36</v>
      </c>
      <c r="E43" s="2" t="s">
        <v>50</v>
      </c>
      <c r="F43" s="2" t="s">
        <v>44</v>
      </c>
      <c r="G43" s="2" t="s">
        <v>196</v>
      </c>
      <c r="H43" s="2" t="s">
        <v>197</v>
      </c>
      <c r="M43">
        <f t="shared" si="5"/>
        <v>1</v>
      </c>
      <c r="N43">
        <f t="shared" si="6"/>
        <v>1</v>
      </c>
      <c r="O43">
        <f t="shared" si="7"/>
        <v>1</v>
      </c>
      <c r="P43">
        <f t="shared" si="8"/>
        <v>1</v>
      </c>
      <c r="Q43">
        <f t="shared" si="9"/>
        <v>1</v>
      </c>
    </row>
    <row r="44" spans="1:17" ht="50.1" customHeight="1" x14ac:dyDescent="0.25">
      <c r="A44" s="24" t="s">
        <v>198</v>
      </c>
      <c r="B44" s="2" t="s">
        <v>199</v>
      </c>
      <c r="C44" s="24" t="s">
        <v>195</v>
      </c>
      <c r="D44" s="22" t="s">
        <v>36</v>
      </c>
      <c r="E44" s="2" t="s">
        <v>50</v>
      </c>
      <c r="F44" s="2" t="s">
        <v>44</v>
      </c>
      <c r="G44" s="2" t="s">
        <v>200</v>
      </c>
      <c r="H44" s="2" t="s">
        <v>201</v>
      </c>
      <c r="M44">
        <f t="shared" si="5"/>
        <v>1</v>
      </c>
      <c r="N44">
        <f t="shared" si="6"/>
        <v>1</v>
      </c>
      <c r="O44">
        <f t="shared" si="7"/>
        <v>1</v>
      </c>
      <c r="P44">
        <f t="shared" si="8"/>
        <v>1</v>
      </c>
      <c r="Q44">
        <f t="shared" si="9"/>
        <v>1</v>
      </c>
    </row>
    <row r="45" spans="1:17" ht="50.1" customHeight="1" x14ac:dyDescent="0.25">
      <c r="A45" s="24" t="s">
        <v>202</v>
      </c>
      <c r="B45" s="2" t="s">
        <v>203</v>
      </c>
      <c r="C45" s="24" t="s">
        <v>204</v>
      </c>
      <c r="D45" s="22" t="s">
        <v>36</v>
      </c>
      <c r="E45" s="2" t="s">
        <v>50</v>
      </c>
      <c r="F45" s="2" t="s">
        <v>44</v>
      </c>
      <c r="G45" s="2" t="s">
        <v>45</v>
      </c>
      <c r="H45" s="2" t="s">
        <v>108</v>
      </c>
      <c r="M45">
        <f t="shared" si="5"/>
        <v>1</v>
      </c>
      <c r="N45">
        <f t="shared" si="6"/>
        <v>1</v>
      </c>
      <c r="O45">
        <f t="shared" si="7"/>
        <v>1</v>
      </c>
      <c r="P45">
        <f t="shared" si="8"/>
        <v>1</v>
      </c>
      <c r="Q45">
        <f t="shared" si="9"/>
        <v>1</v>
      </c>
    </row>
    <row r="46" spans="1:17" ht="50.1" customHeight="1" x14ac:dyDescent="0.25">
      <c r="A46" s="24" t="s">
        <v>205</v>
      </c>
      <c r="B46" s="2" t="s">
        <v>206</v>
      </c>
      <c r="C46" s="24" t="s">
        <v>207</v>
      </c>
      <c r="D46" s="22" t="s">
        <v>36</v>
      </c>
      <c r="E46" s="2" t="s">
        <v>50</v>
      </c>
      <c r="F46" s="2" t="s">
        <v>44</v>
      </c>
      <c r="G46" s="2" t="s">
        <v>196</v>
      </c>
      <c r="H46" s="2" t="s">
        <v>197</v>
      </c>
      <c r="M46">
        <f t="shared" si="5"/>
        <v>1</v>
      </c>
      <c r="N46">
        <f t="shared" si="6"/>
        <v>1</v>
      </c>
      <c r="O46">
        <f t="shared" si="7"/>
        <v>1</v>
      </c>
      <c r="P46">
        <f t="shared" si="8"/>
        <v>1</v>
      </c>
      <c r="Q46">
        <f t="shared" si="9"/>
        <v>1</v>
      </c>
    </row>
    <row r="47" spans="1:17" ht="50.1" customHeight="1" x14ac:dyDescent="0.25">
      <c r="A47" s="24" t="s">
        <v>208</v>
      </c>
      <c r="B47" s="2" t="s">
        <v>209</v>
      </c>
      <c r="C47" s="24" t="s">
        <v>210</v>
      </c>
      <c r="D47" s="22" t="s">
        <v>38</v>
      </c>
      <c r="E47" s="2" t="s">
        <v>211</v>
      </c>
      <c r="F47" s="2" t="s">
        <v>44</v>
      </c>
      <c r="G47" s="2" t="s">
        <v>196</v>
      </c>
      <c r="H47" s="2" t="s">
        <v>212</v>
      </c>
      <c r="M47">
        <f t="shared" si="5"/>
        <v>0</v>
      </c>
      <c r="N47">
        <f t="shared" si="6"/>
        <v>0</v>
      </c>
      <c r="O47">
        <f t="shared" si="7"/>
        <v>0</v>
      </c>
      <c r="P47">
        <f t="shared" si="8"/>
        <v>1</v>
      </c>
      <c r="Q47">
        <f t="shared" si="9"/>
        <v>1</v>
      </c>
    </row>
    <row r="48" spans="1:17" ht="50.1" customHeight="1" x14ac:dyDescent="0.25">
      <c r="A48" s="24" t="s">
        <v>213</v>
      </c>
      <c r="B48" s="2" t="s">
        <v>214</v>
      </c>
      <c r="C48" s="24"/>
      <c r="D48" s="22" t="s">
        <v>39</v>
      </c>
      <c r="E48" s="2" t="s">
        <v>106</v>
      </c>
      <c r="F48" s="2" t="s">
        <v>44</v>
      </c>
      <c r="G48" s="2" t="s">
        <v>196</v>
      </c>
      <c r="H48" s="2" t="s">
        <v>212</v>
      </c>
      <c r="M48" t="str">
        <f t="shared" si="5"/>
        <v/>
      </c>
      <c r="N48" t="str">
        <f t="shared" si="6"/>
        <v/>
      </c>
      <c r="O48">
        <f t="shared" si="7"/>
        <v>0</v>
      </c>
      <c r="P48" t="str">
        <f t="shared" si="8"/>
        <v/>
      </c>
      <c r="Q48">
        <f t="shared" si="9"/>
        <v>0</v>
      </c>
    </row>
    <row r="49" spans="1:17" ht="50.1" customHeight="1" x14ac:dyDescent="0.25">
      <c r="A49" s="24" t="s">
        <v>215</v>
      </c>
      <c r="B49" s="2" t="s">
        <v>216</v>
      </c>
      <c r="C49" s="24" t="s">
        <v>217</v>
      </c>
      <c r="D49" s="22" t="s">
        <v>38</v>
      </c>
      <c r="E49" s="2" t="s">
        <v>218</v>
      </c>
      <c r="F49" s="2" t="s">
        <v>44</v>
      </c>
      <c r="G49" s="2" t="s">
        <v>76</v>
      </c>
      <c r="H49" s="2" t="s">
        <v>219</v>
      </c>
      <c r="M49">
        <f t="shared" si="5"/>
        <v>0</v>
      </c>
      <c r="N49">
        <f t="shared" si="6"/>
        <v>0</v>
      </c>
      <c r="O49">
        <f t="shared" si="7"/>
        <v>0</v>
      </c>
      <c r="P49">
        <f t="shared" si="8"/>
        <v>1</v>
      </c>
      <c r="Q49">
        <f t="shared" si="9"/>
        <v>1</v>
      </c>
    </row>
    <row r="50" spans="1:17" ht="50.1" customHeight="1" x14ac:dyDescent="0.25">
      <c r="A50" s="24" t="s">
        <v>220</v>
      </c>
      <c r="B50" s="2" t="s">
        <v>221</v>
      </c>
      <c r="C50" s="24" t="s">
        <v>222</v>
      </c>
      <c r="D50" s="22" t="s">
        <v>36</v>
      </c>
      <c r="E50" s="2" t="s">
        <v>50</v>
      </c>
      <c r="F50" s="2" t="s">
        <v>44</v>
      </c>
      <c r="G50" s="2" t="s">
        <v>223</v>
      </c>
      <c r="H50" s="2" t="s">
        <v>77</v>
      </c>
      <c r="M50">
        <f t="shared" si="5"/>
        <v>1</v>
      </c>
      <c r="N50">
        <f t="shared" si="6"/>
        <v>1</v>
      </c>
      <c r="O50">
        <f t="shared" si="7"/>
        <v>1</v>
      </c>
      <c r="P50">
        <f t="shared" si="8"/>
        <v>1</v>
      </c>
      <c r="Q50">
        <f t="shared" si="9"/>
        <v>1</v>
      </c>
    </row>
    <row r="51" spans="1:17" ht="50.1" customHeight="1" x14ac:dyDescent="0.25">
      <c r="A51" s="24" t="s">
        <v>224</v>
      </c>
      <c r="B51" s="2" t="s">
        <v>225</v>
      </c>
      <c r="C51" s="24" t="s">
        <v>226</v>
      </c>
      <c r="D51" s="22" t="s">
        <v>36</v>
      </c>
      <c r="E51" s="2" t="s">
        <v>227</v>
      </c>
      <c r="F51" s="2" t="s">
        <v>44</v>
      </c>
      <c r="G51" s="2" t="s">
        <v>223</v>
      </c>
      <c r="H51" s="2" t="s">
        <v>84</v>
      </c>
      <c r="M51">
        <f t="shared" si="5"/>
        <v>1</v>
      </c>
      <c r="N51">
        <f t="shared" si="6"/>
        <v>1</v>
      </c>
      <c r="O51">
        <f t="shared" si="7"/>
        <v>1</v>
      </c>
      <c r="P51">
        <f t="shared" si="8"/>
        <v>1</v>
      </c>
      <c r="Q51">
        <f t="shared" si="9"/>
        <v>1</v>
      </c>
    </row>
    <row r="52" spans="1:17" ht="50.1" customHeight="1" x14ac:dyDescent="0.25">
      <c r="A52" s="24" t="s">
        <v>228</v>
      </c>
      <c r="B52" s="2" t="s">
        <v>229</v>
      </c>
      <c r="C52" s="24" t="s">
        <v>230</v>
      </c>
      <c r="D52" s="22" t="s">
        <v>36</v>
      </c>
      <c r="E52" s="2" t="s">
        <v>50</v>
      </c>
      <c r="F52" s="2" t="s">
        <v>44</v>
      </c>
      <c r="G52" s="2" t="s">
        <v>231</v>
      </c>
      <c r="H52" s="2" t="s">
        <v>232</v>
      </c>
      <c r="M52">
        <f t="shared" si="5"/>
        <v>1</v>
      </c>
      <c r="N52">
        <f t="shared" si="6"/>
        <v>1</v>
      </c>
      <c r="O52">
        <f t="shared" si="7"/>
        <v>1</v>
      </c>
      <c r="P52">
        <f t="shared" si="8"/>
        <v>1</v>
      </c>
      <c r="Q52">
        <f t="shared" si="9"/>
        <v>1</v>
      </c>
    </row>
    <row r="53" spans="1:17" ht="50.1" customHeight="1" x14ac:dyDescent="0.25">
      <c r="A53" s="24" t="s">
        <v>233</v>
      </c>
      <c r="B53" s="2" t="s">
        <v>234</v>
      </c>
      <c r="C53" s="24" t="s">
        <v>235</v>
      </c>
      <c r="D53" s="22" t="s">
        <v>36</v>
      </c>
      <c r="E53" s="2" t="s">
        <v>50</v>
      </c>
      <c r="F53" s="2" t="s">
        <v>236</v>
      </c>
      <c r="G53" s="2" t="s">
        <v>153</v>
      </c>
      <c r="H53" s="2" t="s">
        <v>237</v>
      </c>
      <c r="M53">
        <f t="shared" si="5"/>
        <v>1</v>
      </c>
      <c r="N53">
        <f t="shared" si="6"/>
        <v>1</v>
      </c>
      <c r="O53">
        <f t="shared" si="7"/>
        <v>1</v>
      </c>
      <c r="P53">
        <f t="shared" si="8"/>
        <v>1</v>
      </c>
      <c r="Q53">
        <f t="shared" si="9"/>
        <v>1</v>
      </c>
    </row>
    <row r="54" spans="1:17" ht="50.1" customHeight="1" x14ac:dyDescent="0.25">
      <c r="A54" s="24" t="s">
        <v>238</v>
      </c>
      <c r="B54" s="2" t="s">
        <v>239</v>
      </c>
      <c r="C54" s="24" t="s">
        <v>240</v>
      </c>
      <c r="D54" s="22" t="s">
        <v>36</v>
      </c>
      <c r="E54" s="2" t="s">
        <v>50</v>
      </c>
      <c r="F54" s="2" t="s">
        <v>241</v>
      </c>
      <c r="G54" s="2" t="s">
        <v>45</v>
      </c>
      <c r="H54" s="2" t="s">
        <v>242</v>
      </c>
      <c r="M54">
        <f t="shared" si="5"/>
        <v>1</v>
      </c>
      <c r="N54">
        <f t="shared" si="6"/>
        <v>1</v>
      </c>
      <c r="O54">
        <f t="shared" si="7"/>
        <v>1</v>
      </c>
      <c r="P54">
        <f t="shared" si="8"/>
        <v>1</v>
      </c>
      <c r="Q54">
        <f t="shared" si="9"/>
        <v>1</v>
      </c>
    </row>
    <row r="55" spans="1:17" ht="50.1" customHeight="1" x14ac:dyDescent="0.25">
      <c r="A55" s="24" t="s">
        <v>243</v>
      </c>
      <c r="B55" s="2" t="s">
        <v>244</v>
      </c>
      <c r="C55" s="24" t="s">
        <v>245</v>
      </c>
      <c r="D55" s="22" t="s">
        <v>38</v>
      </c>
      <c r="E55" s="2" t="s">
        <v>246</v>
      </c>
      <c r="F55" s="2" t="s">
        <v>44</v>
      </c>
      <c r="G55" s="2" t="s">
        <v>76</v>
      </c>
      <c r="H55" s="2" t="s">
        <v>242</v>
      </c>
      <c r="M55">
        <f t="shared" si="5"/>
        <v>0</v>
      </c>
      <c r="N55">
        <f t="shared" si="6"/>
        <v>0</v>
      </c>
      <c r="O55">
        <f t="shared" si="7"/>
        <v>0</v>
      </c>
      <c r="P55">
        <f t="shared" si="8"/>
        <v>1</v>
      </c>
      <c r="Q55">
        <f t="shared" si="9"/>
        <v>1</v>
      </c>
    </row>
    <row r="56" spans="1:17" ht="50.1" customHeight="1" x14ac:dyDescent="0.25">
      <c r="A56" s="24" t="s">
        <v>247</v>
      </c>
      <c r="B56" s="2" t="s">
        <v>248</v>
      </c>
      <c r="C56" s="24" t="s">
        <v>249</v>
      </c>
      <c r="D56" s="22" t="s">
        <v>36</v>
      </c>
      <c r="E56" s="2" t="s">
        <v>50</v>
      </c>
      <c r="F56" s="2" t="s">
        <v>44</v>
      </c>
      <c r="G56" s="2" t="s">
        <v>76</v>
      </c>
      <c r="H56" s="2" t="s">
        <v>232</v>
      </c>
      <c r="M56">
        <f t="shared" si="5"/>
        <v>1</v>
      </c>
      <c r="N56">
        <f t="shared" si="6"/>
        <v>1</v>
      </c>
      <c r="O56">
        <f t="shared" si="7"/>
        <v>1</v>
      </c>
      <c r="P56">
        <f t="shared" si="8"/>
        <v>1</v>
      </c>
      <c r="Q56">
        <f t="shared" si="9"/>
        <v>1</v>
      </c>
    </row>
    <row r="57" spans="1:17" ht="50.1" customHeight="1" x14ac:dyDescent="0.25">
      <c r="A57" s="24" t="s">
        <v>250</v>
      </c>
      <c r="B57" s="2" t="s">
        <v>251</v>
      </c>
      <c r="C57" s="24" t="s">
        <v>252</v>
      </c>
      <c r="D57" s="22" t="s">
        <v>36</v>
      </c>
      <c r="E57" s="2" t="s">
        <v>50</v>
      </c>
      <c r="F57" s="2" t="s">
        <v>44</v>
      </c>
      <c r="G57" s="2" t="s">
        <v>153</v>
      </c>
      <c r="H57" s="2" t="s">
        <v>253</v>
      </c>
      <c r="M57">
        <f t="shared" si="5"/>
        <v>1</v>
      </c>
      <c r="N57">
        <f t="shared" si="6"/>
        <v>1</v>
      </c>
      <c r="O57">
        <f t="shared" si="7"/>
        <v>1</v>
      </c>
      <c r="P57">
        <f t="shared" si="8"/>
        <v>1</v>
      </c>
      <c r="Q57">
        <f t="shared" si="9"/>
        <v>1</v>
      </c>
    </row>
    <row r="58" spans="1:17" ht="50.1" customHeight="1" x14ac:dyDescent="0.25">
      <c r="A58" s="24" t="s">
        <v>254</v>
      </c>
      <c r="B58" s="2" t="s">
        <v>255</v>
      </c>
      <c r="C58" s="24" t="s">
        <v>256</v>
      </c>
      <c r="D58" s="22" t="s">
        <v>36</v>
      </c>
      <c r="E58" s="2" t="s">
        <v>50</v>
      </c>
      <c r="F58" s="2" t="s">
        <v>44</v>
      </c>
      <c r="G58" s="2" t="s">
        <v>153</v>
      </c>
      <c r="H58" s="2" t="s">
        <v>257</v>
      </c>
      <c r="M58">
        <f t="shared" si="5"/>
        <v>1</v>
      </c>
      <c r="N58">
        <f t="shared" si="6"/>
        <v>1</v>
      </c>
      <c r="O58">
        <f t="shared" si="7"/>
        <v>1</v>
      </c>
      <c r="P58">
        <f t="shared" si="8"/>
        <v>1</v>
      </c>
      <c r="Q58">
        <f t="shared" si="9"/>
        <v>1</v>
      </c>
    </row>
    <row r="59" spans="1:17" ht="50.1" customHeight="1" x14ac:dyDescent="0.25">
      <c r="A59" s="24" t="s">
        <v>258</v>
      </c>
      <c r="B59" s="2" t="s">
        <v>259</v>
      </c>
      <c r="C59" s="24"/>
      <c r="D59" s="22" t="s">
        <v>39</v>
      </c>
      <c r="E59" s="2" t="s">
        <v>106</v>
      </c>
      <c r="F59" s="2" t="s">
        <v>44</v>
      </c>
      <c r="G59" s="2" t="s">
        <v>260</v>
      </c>
      <c r="H59" s="2" t="s">
        <v>261</v>
      </c>
      <c r="M59" t="str">
        <f t="shared" si="5"/>
        <v/>
      </c>
      <c r="N59" t="str">
        <f t="shared" si="6"/>
        <v/>
      </c>
      <c r="O59">
        <f t="shared" si="7"/>
        <v>0</v>
      </c>
      <c r="P59" t="str">
        <f t="shared" si="8"/>
        <v/>
      </c>
      <c r="Q59">
        <f t="shared" si="9"/>
        <v>0</v>
      </c>
    </row>
    <row r="60" spans="1:17" ht="50.1" customHeight="1" x14ac:dyDescent="0.25">
      <c r="A60" s="24" t="s">
        <v>262</v>
      </c>
      <c r="B60" s="2" t="s">
        <v>263</v>
      </c>
      <c r="C60" s="24" t="s">
        <v>264</v>
      </c>
      <c r="D60" s="22" t="s">
        <v>36</v>
      </c>
      <c r="E60" s="2" t="s">
        <v>50</v>
      </c>
      <c r="F60" s="2" t="s">
        <v>44</v>
      </c>
      <c r="G60" s="2" t="s">
        <v>153</v>
      </c>
      <c r="H60" s="2" t="s">
        <v>159</v>
      </c>
      <c r="M60">
        <f t="shared" si="5"/>
        <v>1</v>
      </c>
      <c r="N60">
        <f t="shared" si="6"/>
        <v>1</v>
      </c>
      <c r="O60">
        <f t="shared" si="7"/>
        <v>1</v>
      </c>
      <c r="P60">
        <f t="shared" si="8"/>
        <v>1</v>
      </c>
      <c r="Q60">
        <f t="shared" si="9"/>
        <v>1</v>
      </c>
    </row>
    <row r="61" spans="1:17" ht="50.1" customHeight="1" x14ac:dyDescent="0.25">
      <c r="A61" s="24" t="s">
        <v>265</v>
      </c>
      <c r="B61" s="2" t="s">
        <v>266</v>
      </c>
      <c r="C61" s="24" t="s">
        <v>264</v>
      </c>
      <c r="D61" s="22" t="s">
        <v>36</v>
      </c>
      <c r="E61" s="2" t="s">
        <v>50</v>
      </c>
      <c r="F61" s="2" t="s">
        <v>44</v>
      </c>
      <c r="G61" s="2" t="s">
        <v>55</v>
      </c>
      <c r="H61" s="2" t="s">
        <v>159</v>
      </c>
      <c r="M61">
        <f t="shared" si="5"/>
        <v>1</v>
      </c>
      <c r="N61">
        <f t="shared" si="6"/>
        <v>1</v>
      </c>
      <c r="O61">
        <f t="shared" si="7"/>
        <v>1</v>
      </c>
      <c r="P61">
        <f t="shared" si="8"/>
        <v>1</v>
      </c>
      <c r="Q61">
        <f t="shared" si="9"/>
        <v>1</v>
      </c>
    </row>
    <row r="62" spans="1:17" ht="50.1" customHeight="1" x14ac:dyDescent="0.25">
      <c r="A62" s="24" t="s">
        <v>267</v>
      </c>
      <c r="B62" s="2" t="s">
        <v>268</v>
      </c>
      <c r="C62" s="24" t="s">
        <v>269</v>
      </c>
      <c r="D62" s="22" t="s">
        <v>36</v>
      </c>
      <c r="E62" s="2" t="s">
        <v>50</v>
      </c>
      <c r="F62" s="2" t="s">
        <v>44</v>
      </c>
      <c r="G62" s="2" t="s">
        <v>55</v>
      </c>
      <c r="H62" s="2" t="s">
        <v>159</v>
      </c>
      <c r="M62">
        <f t="shared" si="5"/>
        <v>1</v>
      </c>
      <c r="N62">
        <f t="shared" si="6"/>
        <v>1</v>
      </c>
      <c r="O62">
        <f t="shared" si="7"/>
        <v>1</v>
      </c>
      <c r="P62">
        <f t="shared" si="8"/>
        <v>1</v>
      </c>
      <c r="Q62">
        <f t="shared" si="9"/>
        <v>1</v>
      </c>
    </row>
    <row r="63" spans="1:17" ht="50.1" customHeight="1" x14ac:dyDescent="0.25">
      <c r="A63" s="24" t="s">
        <v>270</v>
      </c>
      <c r="B63" s="2" t="s">
        <v>271</v>
      </c>
      <c r="C63" s="24" t="s">
        <v>272</v>
      </c>
      <c r="D63" s="22" t="s">
        <v>37</v>
      </c>
      <c r="E63" s="2" t="s">
        <v>96</v>
      </c>
      <c r="F63" s="2" t="s">
        <v>44</v>
      </c>
      <c r="G63" s="2" t="s">
        <v>55</v>
      </c>
      <c r="H63" s="2" t="s">
        <v>159</v>
      </c>
      <c r="M63">
        <f t="shared" si="5"/>
        <v>1</v>
      </c>
      <c r="N63">
        <f t="shared" si="6"/>
        <v>1</v>
      </c>
      <c r="O63">
        <f t="shared" si="7"/>
        <v>1</v>
      </c>
      <c r="P63">
        <f t="shared" si="8"/>
        <v>1</v>
      </c>
      <c r="Q63">
        <f t="shared" si="9"/>
        <v>1</v>
      </c>
    </row>
    <row r="64" spans="1:17" ht="50.1" customHeight="1" x14ac:dyDescent="0.25">
      <c r="A64" s="24" t="s">
        <v>273</v>
      </c>
      <c r="B64" s="2" t="s">
        <v>274</v>
      </c>
      <c r="C64" s="24"/>
      <c r="D64" s="22" t="s">
        <v>39</v>
      </c>
      <c r="E64" s="2" t="s">
        <v>106</v>
      </c>
      <c r="F64" s="2" t="s">
        <v>44</v>
      </c>
      <c r="G64" s="2" t="s">
        <v>223</v>
      </c>
      <c r="H64" s="2" t="s">
        <v>275</v>
      </c>
      <c r="M64" t="str">
        <f t="shared" si="5"/>
        <v/>
      </c>
      <c r="N64" t="str">
        <f t="shared" si="6"/>
        <v/>
      </c>
      <c r="O64">
        <f t="shared" si="7"/>
        <v>0</v>
      </c>
      <c r="P64" t="str">
        <f t="shared" si="8"/>
        <v/>
      </c>
      <c r="Q64">
        <f t="shared" si="9"/>
        <v>0</v>
      </c>
    </row>
    <row r="65" spans="1:17" ht="50.1" customHeight="1" x14ac:dyDescent="0.25">
      <c r="A65" s="24" t="s">
        <v>276</v>
      </c>
      <c r="B65" s="2" t="s">
        <v>277</v>
      </c>
      <c r="C65" s="24"/>
      <c r="D65" s="22" t="s">
        <v>39</v>
      </c>
      <c r="E65" s="2" t="s">
        <v>106</v>
      </c>
      <c r="F65" s="2" t="s">
        <v>44</v>
      </c>
      <c r="G65" s="2" t="s">
        <v>76</v>
      </c>
      <c r="H65" s="2" t="s">
        <v>138</v>
      </c>
      <c r="M65" t="str">
        <f t="shared" si="5"/>
        <v/>
      </c>
      <c r="N65" t="str">
        <f t="shared" si="6"/>
        <v/>
      </c>
      <c r="O65">
        <f t="shared" si="7"/>
        <v>0</v>
      </c>
      <c r="P65" t="str">
        <f t="shared" si="8"/>
        <v/>
      </c>
      <c r="Q65">
        <f t="shared" si="9"/>
        <v>0</v>
      </c>
    </row>
    <row r="66" spans="1:17" ht="50.1" customHeight="1" x14ac:dyDescent="0.25">
      <c r="A66" s="24" t="s">
        <v>278</v>
      </c>
      <c r="B66" s="2" t="s">
        <v>279</v>
      </c>
      <c r="C66" s="24"/>
      <c r="D66" s="22" t="s">
        <v>39</v>
      </c>
      <c r="E66" s="2" t="s">
        <v>106</v>
      </c>
      <c r="F66" s="2" t="s">
        <v>44</v>
      </c>
      <c r="G66" s="2" t="s">
        <v>55</v>
      </c>
      <c r="H66" s="2" t="s">
        <v>159</v>
      </c>
      <c r="M66" t="str">
        <f t="shared" ref="M66:M98" si="10">IF(C66&lt;&gt;"",(IF(D66="Godkjent",1,0)+IF(D66="Godkjent med unntak",1,0)+IF(D66="Ikke aktuell",1,0)),"")</f>
        <v/>
      </c>
      <c r="N66" t="str">
        <f t="shared" ref="N66:N98" si="11">IF(C66&lt;&gt;"",(IF(D66="Godkjent",1,0)+IF(D66="Ikke aktuell",1,0)),"")</f>
        <v/>
      </c>
      <c r="O66">
        <f t="shared" ref="O66:O98" si="12">IF(D66="Godkjent",1,0)+IF(D66="Godkjent med unntak",1,0)+IF(D66="Ikke aktuell",1,0)</f>
        <v>0</v>
      </c>
      <c r="P66" t="str">
        <f t="shared" ref="P66:P98" si="13">IF(C66&lt;&gt;"",(IF(D66="Godkjent",1,0)+IF(D66="Godkjent med unntak",1,0)+IF(D66="Ikke godkjent",1,0)+IF(D66="Ikke aktuell",1,0)),"")</f>
        <v/>
      </c>
      <c r="Q66">
        <f t="shared" ref="Q66:Q98" si="14">IF(D66="Godkjent",1,0)+IF(D66="Godkjent med unntak",1,0)+IF(D66="Ikke godkjent",1,0)+IF(D66="Ikke aktuell",1,0)</f>
        <v>0</v>
      </c>
    </row>
    <row r="67" spans="1:17" ht="50.1" customHeight="1" x14ac:dyDescent="0.25">
      <c r="A67" s="24" t="s">
        <v>280</v>
      </c>
      <c r="B67" s="2" t="s">
        <v>281</v>
      </c>
      <c r="C67" s="24" t="s">
        <v>282</v>
      </c>
      <c r="D67" s="22" t="s">
        <v>36</v>
      </c>
      <c r="E67" s="2" t="s">
        <v>50</v>
      </c>
      <c r="F67" s="2" t="s">
        <v>44</v>
      </c>
      <c r="G67" s="2" t="s">
        <v>153</v>
      </c>
      <c r="H67" s="2" t="s">
        <v>67</v>
      </c>
      <c r="M67">
        <f t="shared" si="10"/>
        <v>1</v>
      </c>
      <c r="N67">
        <f t="shared" si="11"/>
        <v>1</v>
      </c>
      <c r="O67">
        <f t="shared" si="12"/>
        <v>1</v>
      </c>
      <c r="P67">
        <f t="shared" si="13"/>
        <v>1</v>
      </c>
      <c r="Q67">
        <f t="shared" si="14"/>
        <v>1</v>
      </c>
    </row>
    <row r="68" spans="1:17" ht="50.1" customHeight="1" x14ac:dyDescent="0.25">
      <c r="A68" s="24" t="s">
        <v>283</v>
      </c>
      <c r="B68" s="2" t="s">
        <v>284</v>
      </c>
      <c r="C68" s="24" t="s">
        <v>222</v>
      </c>
      <c r="D68" s="22" t="s">
        <v>38</v>
      </c>
      <c r="E68" s="2" t="s">
        <v>285</v>
      </c>
      <c r="F68" s="2" t="s">
        <v>44</v>
      </c>
      <c r="G68" s="2" t="s">
        <v>286</v>
      </c>
      <c r="H68" s="2" t="s">
        <v>287</v>
      </c>
      <c r="M68">
        <f t="shared" si="10"/>
        <v>0</v>
      </c>
      <c r="N68">
        <f t="shared" si="11"/>
        <v>0</v>
      </c>
      <c r="O68">
        <f t="shared" si="12"/>
        <v>0</v>
      </c>
      <c r="P68">
        <f t="shared" si="13"/>
        <v>1</v>
      </c>
      <c r="Q68">
        <f t="shared" si="14"/>
        <v>1</v>
      </c>
    </row>
    <row r="69" spans="1:17" ht="50.1" customHeight="1" x14ac:dyDescent="0.25">
      <c r="A69" s="24" t="s">
        <v>288</v>
      </c>
      <c r="B69" s="2" t="s">
        <v>289</v>
      </c>
      <c r="C69" s="24" t="s">
        <v>290</v>
      </c>
      <c r="D69" s="22" t="s">
        <v>38</v>
      </c>
      <c r="E69" s="2" t="s">
        <v>291</v>
      </c>
      <c r="F69" s="2" t="s">
        <v>292</v>
      </c>
      <c r="G69" s="2" t="s">
        <v>76</v>
      </c>
      <c r="H69" s="2" t="s">
        <v>253</v>
      </c>
      <c r="M69">
        <f t="shared" si="10"/>
        <v>0</v>
      </c>
      <c r="N69">
        <f t="shared" si="11"/>
        <v>0</v>
      </c>
      <c r="O69">
        <f t="shared" si="12"/>
        <v>0</v>
      </c>
      <c r="P69">
        <f t="shared" si="13"/>
        <v>1</v>
      </c>
      <c r="Q69">
        <f t="shared" si="14"/>
        <v>1</v>
      </c>
    </row>
    <row r="70" spans="1:17" ht="50.1" customHeight="1" x14ac:dyDescent="0.25">
      <c r="A70" s="24" t="s">
        <v>293</v>
      </c>
      <c r="B70" s="2" t="s">
        <v>294</v>
      </c>
      <c r="C70" s="24"/>
      <c r="D70" s="22" t="s">
        <v>37</v>
      </c>
      <c r="E70" s="2" t="s">
        <v>54</v>
      </c>
      <c r="F70" s="2" t="s">
        <v>44</v>
      </c>
      <c r="G70" s="2" t="s">
        <v>88</v>
      </c>
      <c r="H70" s="2" t="s">
        <v>56</v>
      </c>
      <c r="M70" t="str">
        <f t="shared" si="10"/>
        <v/>
      </c>
      <c r="N70" t="str">
        <f t="shared" si="11"/>
        <v/>
      </c>
      <c r="O70">
        <f t="shared" si="12"/>
        <v>1</v>
      </c>
      <c r="P70" t="str">
        <f t="shared" si="13"/>
        <v/>
      </c>
      <c r="Q70">
        <f t="shared" si="14"/>
        <v>1</v>
      </c>
    </row>
    <row r="71" spans="1:17" ht="50.1" customHeight="1" x14ac:dyDescent="0.25">
      <c r="A71" s="24" t="s">
        <v>295</v>
      </c>
      <c r="B71" s="2" t="s">
        <v>296</v>
      </c>
      <c r="C71" s="24" t="s">
        <v>297</v>
      </c>
      <c r="D71" s="22" t="s">
        <v>36</v>
      </c>
      <c r="E71" s="2" t="s">
        <v>50</v>
      </c>
      <c r="F71" s="2" t="s">
        <v>44</v>
      </c>
      <c r="G71" s="2" t="s">
        <v>55</v>
      </c>
      <c r="H71" s="2" t="s">
        <v>298</v>
      </c>
      <c r="M71">
        <f t="shared" si="10"/>
        <v>1</v>
      </c>
      <c r="N71">
        <f t="shared" si="11"/>
        <v>1</v>
      </c>
      <c r="O71">
        <f t="shared" si="12"/>
        <v>1</v>
      </c>
      <c r="P71">
        <f t="shared" si="13"/>
        <v>1</v>
      </c>
      <c r="Q71">
        <f t="shared" si="14"/>
        <v>1</v>
      </c>
    </row>
    <row r="72" spans="1:17" ht="50.1" customHeight="1" x14ac:dyDescent="0.25">
      <c r="A72" s="24" t="s">
        <v>299</v>
      </c>
      <c r="B72" s="2" t="s">
        <v>300</v>
      </c>
      <c r="C72" s="24" t="s">
        <v>301</v>
      </c>
      <c r="D72" s="22" t="s">
        <v>36</v>
      </c>
      <c r="E72" s="2" t="s">
        <v>50</v>
      </c>
      <c r="F72" s="2" t="s">
        <v>44</v>
      </c>
      <c r="G72" s="2" t="s">
        <v>45</v>
      </c>
      <c r="H72" s="2" t="s">
        <v>298</v>
      </c>
      <c r="M72">
        <f t="shared" si="10"/>
        <v>1</v>
      </c>
      <c r="N72">
        <f t="shared" si="11"/>
        <v>1</v>
      </c>
      <c r="O72">
        <f t="shared" si="12"/>
        <v>1</v>
      </c>
      <c r="P72">
        <f t="shared" si="13"/>
        <v>1</v>
      </c>
      <c r="Q72">
        <f t="shared" si="14"/>
        <v>1</v>
      </c>
    </row>
    <row r="73" spans="1:17" ht="50.1" customHeight="1" x14ac:dyDescent="0.25">
      <c r="A73" s="24" t="s">
        <v>302</v>
      </c>
      <c r="B73" s="2" t="s">
        <v>303</v>
      </c>
      <c r="C73" s="24" t="s">
        <v>304</v>
      </c>
      <c r="D73" s="22" t="s">
        <v>36</v>
      </c>
      <c r="E73" s="2" t="s">
        <v>50</v>
      </c>
      <c r="F73" s="2" t="s">
        <v>44</v>
      </c>
      <c r="G73" s="2" t="s">
        <v>45</v>
      </c>
      <c r="H73" s="2" t="s">
        <v>298</v>
      </c>
      <c r="M73">
        <f t="shared" si="10"/>
        <v>1</v>
      </c>
      <c r="N73">
        <f t="shared" si="11"/>
        <v>1</v>
      </c>
      <c r="O73">
        <f t="shared" si="12"/>
        <v>1</v>
      </c>
      <c r="P73">
        <f t="shared" si="13"/>
        <v>1</v>
      </c>
      <c r="Q73">
        <f t="shared" si="14"/>
        <v>1</v>
      </c>
    </row>
    <row r="74" spans="1:17" ht="50.1" customHeight="1" x14ac:dyDescent="0.25">
      <c r="A74" s="24" t="s">
        <v>305</v>
      </c>
      <c r="B74" s="2" t="s">
        <v>306</v>
      </c>
      <c r="C74" s="24"/>
      <c r="D74" s="22" t="s">
        <v>39</v>
      </c>
      <c r="E74" s="2" t="s">
        <v>106</v>
      </c>
      <c r="F74" s="2" t="s">
        <v>44</v>
      </c>
      <c r="G74" s="2" t="s">
        <v>260</v>
      </c>
      <c r="H74" s="2" t="s">
        <v>159</v>
      </c>
      <c r="M74" t="str">
        <f t="shared" si="10"/>
        <v/>
      </c>
      <c r="N74" t="str">
        <f t="shared" si="11"/>
        <v/>
      </c>
      <c r="O74">
        <f t="shared" si="12"/>
        <v>0</v>
      </c>
      <c r="P74" t="str">
        <f t="shared" si="13"/>
        <v/>
      </c>
      <c r="Q74">
        <f t="shared" si="14"/>
        <v>0</v>
      </c>
    </row>
    <row r="75" spans="1:17" ht="50.1" customHeight="1" x14ac:dyDescent="0.25">
      <c r="A75" s="24" t="s">
        <v>307</v>
      </c>
      <c r="B75" s="2" t="s">
        <v>308</v>
      </c>
      <c r="C75" s="24"/>
      <c r="D75" s="22" t="s">
        <v>39</v>
      </c>
      <c r="E75" s="2" t="s">
        <v>106</v>
      </c>
      <c r="F75" s="2" t="s">
        <v>44</v>
      </c>
      <c r="G75" s="2" t="s">
        <v>200</v>
      </c>
      <c r="H75" s="2" t="s">
        <v>309</v>
      </c>
      <c r="M75" t="str">
        <f t="shared" si="10"/>
        <v/>
      </c>
      <c r="N75" t="str">
        <f t="shared" si="11"/>
        <v/>
      </c>
      <c r="O75">
        <f t="shared" si="12"/>
        <v>0</v>
      </c>
      <c r="P75" t="str">
        <f t="shared" si="13"/>
        <v/>
      </c>
      <c r="Q75">
        <f t="shared" si="14"/>
        <v>0</v>
      </c>
    </row>
    <row r="76" spans="1:17" ht="50.1" customHeight="1" x14ac:dyDescent="0.25">
      <c r="A76" s="24" t="s">
        <v>310</v>
      </c>
      <c r="B76" s="2" t="s">
        <v>311</v>
      </c>
      <c r="C76" s="24" t="s">
        <v>312</v>
      </c>
      <c r="D76" s="22" t="s">
        <v>36</v>
      </c>
      <c r="E76" s="2" t="s">
        <v>50</v>
      </c>
      <c r="F76" s="2" t="s">
        <v>44</v>
      </c>
      <c r="G76" s="2" t="s">
        <v>55</v>
      </c>
      <c r="H76" s="2" t="s">
        <v>313</v>
      </c>
      <c r="M76">
        <f t="shared" si="10"/>
        <v>1</v>
      </c>
      <c r="N76">
        <f t="shared" si="11"/>
        <v>1</v>
      </c>
      <c r="O76">
        <f t="shared" si="12"/>
        <v>1</v>
      </c>
      <c r="P76">
        <f t="shared" si="13"/>
        <v>1</v>
      </c>
      <c r="Q76">
        <f t="shared" si="14"/>
        <v>1</v>
      </c>
    </row>
    <row r="77" spans="1:17" ht="50.1" customHeight="1" x14ac:dyDescent="0.25">
      <c r="A77" s="24" t="s">
        <v>314</v>
      </c>
      <c r="B77" s="2" t="s">
        <v>315</v>
      </c>
      <c r="C77" s="24"/>
      <c r="D77" s="22" t="s">
        <v>37</v>
      </c>
      <c r="E77" s="2" t="s">
        <v>54</v>
      </c>
      <c r="F77" s="2" t="s">
        <v>44</v>
      </c>
      <c r="G77" s="2" t="s">
        <v>55</v>
      </c>
      <c r="H77" s="2" t="s">
        <v>316</v>
      </c>
      <c r="M77" t="str">
        <f t="shared" si="10"/>
        <v/>
      </c>
      <c r="N77" t="str">
        <f t="shared" si="11"/>
        <v/>
      </c>
      <c r="O77">
        <f t="shared" si="12"/>
        <v>1</v>
      </c>
      <c r="P77" t="str">
        <f t="shared" si="13"/>
        <v/>
      </c>
      <c r="Q77">
        <f t="shared" si="14"/>
        <v>1</v>
      </c>
    </row>
    <row r="78" spans="1:17" ht="50.1" customHeight="1" x14ac:dyDescent="0.25">
      <c r="A78" s="24" t="s">
        <v>317</v>
      </c>
      <c r="B78" s="2" t="s">
        <v>318</v>
      </c>
      <c r="C78" s="24" t="s">
        <v>319</v>
      </c>
      <c r="D78" s="22" t="s">
        <v>38</v>
      </c>
      <c r="E78" s="2" t="s">
        <v>320</v>
      </c>
      <c r="F78" s="2" t="s">
        <v>321</v>
      </c>
      <c r="G78" s="2" t="s">
        <v>55</v>
      </c>
      <c r="H78" s="2" t="s">
        <v>322</v>
      </c>
      <c r="M78">
        <f t="shared" si="10"/>
        <v>0</v>
      </c>
      <c r="N78">
        <f t="shared" si="11"/>
        <v>0</v>
      </c>
      <c r="O78">
        <f t="shared" si="12"/>
        <v>0</v>
      </c>
      <c r="P78">
        <f t="shared" si="13"/>
        <v>1</v>
      </c>
      <c r="Q78">
        <f t="shared" si="14"/>
        <v>1</v>
      </c>
    </row>
    <row r="79" spans="1:17" ht="50.1" customHeight="1" x14ac:dyDescent="0.25">
      <c r="A79" s="24" t="s">
        <v>323</v>
      </c>
      <c r="B79" s="2" t="s">
        <v>324</v>
      </c>
      <c r="C79" s="24" t="s">
        <v>325</v>
      </c>
      <c r="D79" s="22" t="s">
        <v>36</v>
      </c>
      <c r="E79" s="2" t="s">
        <v>50</v>
      </c>
      <c r="F79" s="2" t="s">
        <v>44</v>
      </c>
      <c r="G79" s="2" t="s">
        <v>55</v>
      </c>
      <c r="H79" s="2" t="s">
        <v>322</v>
      </c>
      <c r="M79">
        <f t="shared" si="10"/>
        <v>1</v>
      </c>
      <c r="N79">
        <f t="shared" si="11"/>
        <v>1</v>
      </c>
      <c r="O79">
        <f t="shared" si="12"/>
        <v>1</v>
      </c>
      <c r="P79">
        <f t="shared" si="13"/>
        <v>1</v>
      </c>
      <c r="Q79">
        <f t="shared" si="14"/>
        <v>1</v>
      </c>
    </row>
    <row r="80" spans="1:17" ht="50.1" customHeight="1" x14ac:dyDescent="0.25">
      <c r="A80" s="24" t="s">
        <v>326</v>
      </c>
      <c r="B80" s="2" t="s">
        <v>327</v>
      </c>
      <c r="C80" s="24" t="s">
        <v>319</v>
      </c>
      <c r="D80" s="22" t="s">
        <v>36</v>
      </c>
      <c r="E80" s="2" t="s">
        <v>50</v>
      </c>
      <c r="F80" s="2" t="s">
        <v>44</v>
      </c>
      <c r="G80" s="2" t="s">
        <v>55</v>
      </c>
      <c r="H80" s="2" t="s">
        <v>322</v>
      </c>
      <c r="M80">
        <f t="shared" si="10"/>
        <v>1</v>
      </c>
      <c r="N80">
        <f t="shared" si="11"/>
        <v>1</v>
      </c>
      <c r="O80">
        <f t="shared" si="12"/>
        <v>1</v>
      </c>
      <c r="P80">
        <f t="shared" si="13"/>
        <v>1</v>
      </c>
      <c r="Q80">
        <f t="shared" si="14"/>
        <v>1</v>
      </c>
    </row>
    <row r="81" spans="1:17" ht="50.1" customHeight="1" x14ac:dyDescent="0.25">
      <c r="A81" s="24" t="s">
        <v>328</v>
      </c>
      <c r="B81" s="2" t="s">
        <v>329</v>
      </c>
      <c r="C81" s="24" t="s">
        <v>330</v>
      </c>
      <c r="D81" s="22" t="s">
        <v>36</v>
      </c>
      <c r="E81" s="2" t="s">
        <v>50</v>
      </c>
      <c r="F81" s="2" t="s">
        <v>44</v>
      </c>
      <c r="G81" s="2" t="s">
        <v>45</v>
      </c>
      <c r="H81" s="2" t="s">
        <v>322</v>
      </c>
      <c r="M81">
        <f t="shared" si="10"/>
        <v>1</v>
      </c>
      <c r="N81">
        <f t="shared" si="11"/>
        <v>1</v>
      </c>
      <c r="O81">
        <f t="shared" si="12"/>
        <v>1</v>
      </c>
      <c r="P81">
        <f t="shared" si="13"/>
        <v>1</v>
      </c>
      <c r="Q81">
        <f t="shared" si="14"/>
        <v>1</v>
      </c>
    </row>
    <row r="82" spans="1:17" ht="50.1" customHeight="1" x14ac:dyDescent="0.25">
      <c r="A82" s="24" t="s">
        <v>331</v>
      </c>
      <c r="B82" s="2" t="s">
        <v>332</v>
      </c>
      <c r="C82" s="24"/>
      <c r="D82" s="22" t="s">
        <v>39</v>
      </c>
      <c r="E82" s="2" t="s">
        <v>106</v>
      </c>
      <c r="F82" s="2" t="s">
        <v>44</v>
      </c>
      <c r="G82" s="2" t="s">
        <v>45</v>
      </c>
      <c r="H82" s="2" t="s">
        <v>181</v>
      </c>
      <c r="M82" t="str">
        <f t="shared" si="10"/>
        <v/>
      </c>
      <c r="N82" t="str">
        <f t="shared" si="11"/>
        <v/>
      </c>
      <c r="O82">
        <f t="shared" si="12"/>
        <v>0</v>
      </c>
      <c r="P82" t="str">
        <f t="shared" si="13"/>
        <v/>
      </c>
      <c r="Q82">
        <f t="shared" si="14"/>
        <v>0</v>
      </c>
    </row>
    <row r="83" spans="1:17" ht="50.1" customHeight="1" x14ac:dyDescent="0.25">
      <c r="A83" s="24" t="s">
        <v>333</v>
      </c>
      <c r="B83" s="2" t="s">
        <v>334</v>
      </c>
      <c r="C83" s="24" t="s">
        <v>128</v>
      </c>
      <c r="D83" s="22" t="s">
        <v>36</v>
      </c>
      <c r="E83" s="2" t="s">
        <v>50</v>
      </c>
      <c r="F83" s="2" t="s">
        <v>335</v>
      </c>
      <c r="G83" s="2" t="s">
        <v>45</v>
      </c>
      <c r="H83" s="2" t="s">
        <v>181</v>
      </c>
      <c r="M83">
        <f t="shared" si="10"/>
        <v>1</v>
      </c>
      <c r="N83">
        <f t="shared" si="11"/>
        <v>1</v>
      </c>
      <c r="O83">
        <f t="shared" si="12"/>
        <v>1</v>
      </c>
      <c r="P83">
        <f t="shared" si="13"/>
        <v>1</v>
      </c>
      <c r="Q83">
        <f t="shared" si="14"/>
        <v>1</v>
      </c>
    </row>
    <row r="84" spans="1:17" ht="50.1" customHeight="1" x14ac:dyDescent="0.25">
      <c r="A84" s="24" t="s">
        <v>336</v>
      </c>
      <c r="B84" s="2" t="s">
        <v>337</v>
      </c>
      <c r="C84" s="24" t="s">
        <v>128</v>
      </c>
      <c r="D84" s="22" t="s">
        <v>36</v>
      </c>
      <c r="E84" s="2" t="s">
        <v>50</v>
      </c>
      <c r="F84" s="2" t="s">
        <v>338</v>
      </c>
      <c r="G84" s="2" t="s">
        <v>45</v>
      </c>
      <c r="H84" s="2" t="s">
        <v>181</v>
      </c>
      <c r="M84">
        <f t="shared" si="10"/>
        <v>1</v>
      </c>
      <c r="N84">
        <f t="shared" si="11"/>
        <v>1</v>
      </c>
      <c r="O84">
        <f t="shared" si="12"/>
        <v>1</v>
      </c>
      <c r="P84">
        <f t="shared" si="13"/>
        <v>1</v>
      </c>
      <c r="Q84">
        <f t="shared" si="14"/>
        <v>1</v>
      </c>
    </row>
    <row r="85" spans="1:17" ht="50.1" customHeight="1" x14ac:dyDescent="0.25">
      <c r="A85" s="24" t="s">
        <v>339</v>
      </c>
      <c r="B85" s="2" t="s">
        <v>340</v>
      </c>
      <c r="C85" s="24" t="s">
        <v>341</v>
      </c>
      <c r="D85" s="22" t="s">
        <v>36</v>
      </c>
      <c r="E85" s="2" t="s">
        <v>50</v>
      </c>
      <c r="F85" s="2" t="s">
        <v>44</v>
      </c>
      <c r="G85" s="2" t="s">
        <v>55</v>
      </c>
      <c r="H85" s="2" t="s">
        <v>342</v>
      </c>
      <c r="M85">
        <f t="shared" si="10"/>
        <v>1</v>
      </c>
      <c r="N85">
        <f t="shared" si="11"/>
        <v>1</v>
      </c>
      <c r="O85">
        <f t="shared" si="12"/>
        <v>1</v>
      </c>
      <c r="P85">
        <f t="shared" si="13"/>
        <v>1</v>
      </c>
      <c r="Q85">
        <f t="shared" si="14"/>
        <v>1</v>
      </c>
    </row>
    <row r="86" spans="1:17" ht="50.1" customHeight="1" x14ac:dyDescent="0.25">
      <c r="A86" s="24" t="s">
        <v>343</v>
      </c>
      <c r="B86" s="2" t="s">
        <v>344</v>
      </c>
      <c r="C86" s="24" t="s">
        <v>345</v>
      </c>
      <c r="D86" s="22" t="s">
        <v>36</v>
      </c>
      <c r="E86" s="2" t="s">
        <v>50</v>
      </c>
      <c r="F86" s="2" t="s">
        <v>44</v>
      </c>
      <c r="G86" s="2" t="s">
        <v>55</v>
      </c>
      <c r="H86" s="2" t="s">
        <v>322</v>
      </c>
      <c r="M86">
        <f t="shared" si="10"/>
        <v>1</v>
      </c>
      <c r="N86">
        <f t="shared" si="11"/>
        <v>1</v>
      </c>
      <c r="O86">
        <f t="shared" si="12"/>
        <v>1</v>
      </c>
      <c r="P86">
        <f t="shared" si="13"/>
        <v>1</v>
      </c>
      <c r="Q86">
        <f t="shared" si="14"/>
        <v>1</v>
      </c>
    </row>
    <row r="87" spans="1:17" ht="50.1" customHeight="1" x14ac:dyDescent="0.25">
      <c r="A87" s="24" t="s">
        <v>346</v>
      </c>
      <c r="B87" s="2" t="s">
        <v>347</v>
      </c>
      <c r="C87" s="24" t="s">
        <v>348</v>
      </c>
      <c r="D87" s="22" t="s">
        <v>38</v>
      </c>
      <c r="E87" s="2" t="s">
        <v>349</v>
      </c>
      <c r="F87" s="2" t="s">
        <v>44</v>
      </c>
      <c r="G87" s="2" t="s">
        <v>350</v>
      </c>
      <c r="H87" s="2" t="s">
        <v>351</v>
      </c>
      <c r="M87">
        <f t="shared" si="10"/>
        <v>0</v>
      </c>
      <c r="N87">
        <f t="shared" si="11"/>
        <v>0</v>
      </c>
      <c r="O87">
        <f t="shared" si="12"/>
        <v>0</v>
      </c>
      <c r="P87">
        <f t="shared" si="13"/>
        <v>1</v>
      </c>
      <c r="Q87">
        <f t="shared" si="14"/>
        <v>1</v>
      </c>
    </row>
    <row r="88" spans="1:17" ht="50.1" customHeight="1" x14ac:dyDescent="0.25">
      <c r="A88" s="24" t="s">
        <v>352</v>
      </c>
      <c r="B88" s="2" t="s">
        <v>353</v>
      </c>
      <c r="C88" s="24" t="s">
        <v>354</v>
      </c>
      <c r="D88" s="22" t="s">
        <v>36</v>
      </c>
      <c r="E88" s="2" t="s">
        <v>50</v>
      </c>
      <c r="F88" s="2" t="s">
        <v>44</v>
      </c>
      <c r="G88" s="2" t="s">
        <v>55</v>
      </c>
      <c r="H88" s="2" t="s">
        <v>355</v>
      </c>
      <c r="M88">
        <f t="shared" si="10"/>
        <v>1</v>
      </c>
      <c r="N88">
        <f t="shared" si="11"/>
        <v>1</v>
      </c>
      <c r="O88">
        <f t="shared" si="12"/>
        <v>1</v>
      </c>
      <c r="P88">
        <f t="shared" si="13"/>
        <v>1</v>
      </c>
      <c r="Q88">
        <f t="shared" si="14"/>
        <v>1</v>
      </c>
    </row>
    <row r="89" spans="1:17" ht="50.1" customHeight="1" x14ac:dyDescent="0.25">
      <c r="A89" s="24" t="s">
        <v>356</v>
      </c>
      <c r="B89" s="2" t="s">
        <v>357</v>
      </c>
      <c r="C89" s="24" t="s">
        <v>358</v>
      </c>
      <c r="D89" s="22" t="s">
        <v>36</v>
      </c>
      <c r="E89" s="2" t="s">
        <v>50</v>
      </c>
      <c r="F89" s="2" t="s">
        <v>44</v>
      </c>
      <c r="G89" s="2" t="s">
        <v>55</v>
      </c>
      <c r="H89" s="2" t="s">
        <v>359</v>
      </c>
      <c r="M89">
        <f t="shared" si="10"/>
        <v>1</v>
      </c>
      <c r="N89">
        <f t="shared" si="11"/>
        <v>1</v>
      </c>
      <c r="O89">
        <f t="shared" si="12"/>
        <v>1</v>
      </c>
      <c r="P89">
        <f t="shared" si="13"/>
        <v>1</v>
      </c>
      <c r="Q89">
        <f t="shared" si="14"/>
        <v>1</v>
      </c>
    </row>
    <row r="90" spans="1:17" ht="50.1" customHeight="1" x14ac:dyDescent="0.25">
      <c r="A90" s="24" t="s">
        <v>360</v>
      </c>
      <c r="B90" s="2" t="s">
        <v>361</v>
      </c>
      <c r="C90" s="24" t="s">
        <v>362</v>
      </c>
      <c r="D90" s="22" t="s">
        <v>37</v>
      </c>
      <c r="E90" s="2" t="s">
        <v>62</v>
      </c>
      <c r="F90" s="2" t="s">
        <v>44</v>
      </c>
      <c r="G90" s="2" t="s">
        <v>55</v>
      </c>
      <c r="H90" s="2" t="s">
        <v>363</v>
      </c>
      <c r="M90">
        <f t="shared" si="10"/>
        <v>1</v>
      </c>
      <c r="N90">
        <f t="shared" si="11"/>
        <v>1</v>
      </c>
      <c r="O90">
        <f t="shared" si="12"/>
        <v>1</v>
      </c>
      <c r="P90">
        <f t="shared" si="13"/>
        <v>1</v>
      </c>
      <c r="Q90">
        <f t="shared" si="14"/>
        <v>1</v>
      </c>
    </row>
    <row r="91" spans="1:17" ht="50.1" customHeight="1" x14ac:dyDescent="0.25">
      <c r="A91" s="24" t="s">
        <v>364</v>
      </c>
      <c r="B91" s="2" t="s">
        <v>365</v>
      </c>
      <c r="C91" s="24" t="s">
        <v>366</v>
      </c>
      <c r="D91" s="22" t="s">
        <v>37</v>
      </c>
      <c r="E91" s="2" t="s">
        <v>54</v>
      </c>
      <c r="F91" s="2" t="s">
        <v>44</v>
      </c>
      <c r="G91" s="2" t="s">
        <v>45</v>
      </c>
      <c r="H91" s="2" t="s">
        <v>46</v>
      </c>
      <c r="M91">
        <f t="shared" si="10"/>
        <v>1</v>
      </c>
      <c r="N91">
        <f t="shared" si="11"/>
        <v>1</v>
      </c>
      <c r="O91">
        <f t="shared" si="12"/>
        <v>1</v>
      </c>
      <c r="P91">
        <f t="shared" si="13"/>
        <v>1</v>
      </c>
      <c r="Q91">
        <f t="shared" si="14"/>
        <v>1</v>
      </c>
    </row>
    <row r="92" spans="1:17" ht="50.1" customHeight="1" x14ac:dyDescent="0.25">
      <c r="A92" s="24" t="s">
        <v>367</v>
      </c>
      <c r="B92" s="2" t="s">
        <v>368</v>
      </c>
      <c r="C92" s="24" t="s">
        <v>369</v>
      </c>
      <c r="D92" s="22" t="s">
        <v>36</v>
      </c>
      <c r="E92" s="2" t="s">
        <v>50</v>
      </c>
      <c r="F92" s="2" t="s">
        <v>44</v>
      </c>
      <c r="G92" s="2" t="s">
        <v>45</v>
      </c>
      <c r="H92" s="2" t="s">
        <v>322</v>
      </c>
      <c r="M92">
        <f t="shared" si="10"/>
        <v>1</v>
      </c>
      <c r="N92">
        <f t="shared" si="11"/>
        <v>1</v>
      </c>
      <c r="O92">
        <f t="shared" si="12"/>
        <v>1</v>
      </c>
      <c r="P92">
        <f t="shared" si="13"/>
        <v>1</v>
      </c>
      <c r="Q92">
        <f t="shared" si="14"/>
        <v>1</v>
      </c>
    </row>
    <row r="93" spans="1:17" ht="50.1" customHeight="1" x14ac:dyDescent="0.25">
      <c r="A93" s="24" t="s">
        <v>370</v>
      </c>
      <c r="B93" s="2" t="s">
        <v>371</v>
      </c>
      <c r="C93" s="24" t="s">
        <v>372</v>
      </c>
      <c r="D93" s="22" t="s">
        <v>36</v>
      </c>
      <c r="E93" s="2" t="s">
        <v>50</v>
      </c>
      <c r="F93" s="2" t="s">
        <v>44</v>
      </c>
      <c r="G93" s="2" t="s">
        <v>55</v>
      </c>
      <c r="H93" s="2" t="s">
        <v>159</v>
      </c>
      <c r="M93">
        <f t="shared" si="10"/>
        <v>1</v>
      </c>
      <c r="N93">
        <f t="shared" si="11"/>
        <v>1</v>
      </c>
      <c r="O93">
        <f t="shared" si="12"/>
        <v>1</v>
      </c>
      <c r="P93">
        <f t="shared" si="13"/>
        <v>1</v>
      </c>
      <c r="Q93">
        <f t="shared" si="14"/>
        <v>1</v>
      </c>
    </row>
    <row r="94" spans="1:17" ht="50.1" customHeight="1" x14ac:dyDescent="0.25">
      <c r="A94" s="24" t="s">
        <v>373</v>
      </c>
      <c r="B94" s="2" t="s">
        <v>374</v>
      </c>
      <c r="C94" s="24" t="s">
        <v>173</v>
      </c>
      <c r="D94" s="22" t="s">
        <v>37</v>
      </c>
      <c r="E94" s="2" t="s">
        <v>54</v>
      </c>
      <c r="F94" s="2" t="s">
        <v>44</v>
      </c>
      <c r="G94" s="2" t="s">
        <v>45</v>
      </c>
      <c r="H94" s="2" t="s">
        <v>375</v>
      </c>
      <c r="M94">
        <f t="shared" si="10"/>
        <v>1</v>
      </c>
      <c r="N94">
        <f t="shared" si="11"/>
        <v>1</v>
      </c>
      <c r="O94">
        <f t="shared" si="12"/>
        <v>1</v>
      </c>
      <c r="P94">
        <f t="shared" si="13"/>
        <v>1</v>
      </c>
      <c r="Q94">
        <f t="shared" si="14"/>
        <v>1</v>
      </c>
    </row>
    <row r="95" spans="1:17" ht="50.1" customHeight="1" x14ac:dyDescent="0.25">
      <c r="A95" s="24" t="s">
        <v>376</v>
      </c>
      <c r="B95" s="2" t="s">
        <v>377</v>
      </c>
      <c r="C95" s="24" t="s">
        <v>378</v>
      </c>
      <c r="D95" s="22" t="s">
        <v>37</v>
      </c>
      <c r="E95" s="2" t="s">
        <v>379</v>
      </c>
      <c r="F95" s="2" t="s">
        <v>44</v>
      </c>
      <c r="G95" s="2" t="s">
        <v>45</v>
      </c>
      <c r="H95" s="2" t="s">
        <v>322</v>
      </c>
      <c r="M95">
        <f t="shared" si="10"/>
        <v>1</v>
      </c>
      <c r="N95">
        <f t="shared" si="11"/>
        <v>1</v>
      </c>
      <c r="O95">
        <f t="shared" si="12"/>
        <v>1</v>
      </c>
      <c r="P95">
        <f t="shared" si="13"/>
        <v>1</v>
      </c>
      <c r="Q95">
        <f t="shared" si="14"/>
        <v>1</v>
      </c>
    </row>
    <row r="96" spans="1:17" ht="50.1" customHeight="1" x14ac:dyDescent="0.25">
      <c r="A96" s="24" t="s">
        <v>380</v>
      </c>
      <c r="B96" s="2" t="s">
        <v>381</v>
      </c>
      <c r="C96" s="24"/>
      <c r="D96" s="22" t="s">
        <v>39</v>
      </c>
      <c r="E96" s="2" t="s">
        <v>106</v>
      </c>
      <c r="F96" s="2" t="s">
        <v>44</v>
      </c>
      <c r="G96" s="2" t="s">
        <v>286</v>
      </c>
      <c r="H96" s="2" t="s">
        <v>382</v>
      </c>
      <c r="M96" t="str">
        <f t="shared" si="10"/>
        <v/>
      </c>
      <c r="N96" t="str">
        <f t="shared" si="11"/>
        <v/>
      </c>
      <c r="O96">
        <f t="shared" si="12"/>
        <v>0</v>
      </c>
      <c r="P96" t="str">
        <f t="shared" si="13"/>
        <v/>
      </c>
      <c r="Q96">
        <f t="shared" si="14"/>
        <v>0</v>
      </c>
    </row>
    <row r="97" spans="1:17" ht="50.1" customHeight="1" x14ac:dyDescent="0.25">
      <c r="A97" s="24" t="s">
        <v>383</v>
      </c>
      <c r="B97" s="2" t="s">
        <v>384</v>
      </c>
      <c r="C97" s="24"/>
      <c r="D97" s="22" t="s">
        <v>39</v>
      </c>
      <c r="E97" s="2" t="s">
        <v>106</v>
      </c>
      <c r="F97" s="2" t="s">
        <v>44</v>
      </c>
      <c r="G97" s="2" t="s">
        <v>55</v>
      </c>
      <c r="H97" s="2" t="s">
        <v>56</v>
      </c>
      <c r="M97" t="str">
        <f t="shared" si="10"/>
        <v/>
      </c>
      <c r="N97" t="str">
        <f t="shared" si="11"/>
        <v/>
      </c>
      <c r="O97">
        <f t="shared" si="12"/>
        <v>0</v>
      </c>
      <c r="P97" t="str">
        <f t="shared" si="13"/>
        <v/>
      </c>
      <c r="Q97">
        <f t="shared" si="14"/>
        <v>0</v>
      </c>
    </row>
    <row r="98" spans="1:17" ht="50.1" customHeight="1" x14ac:dyDescent="0.25">
      <c r="A98" s="24" t="s">
        <v>385</v>
      </c>
      <c r="B98" s="2" t="s">
        <v>386</v>
      </c>
      <c r="C98" s="24"/>
      <c r="D98" s="23" t="s">
        <v>39</v>
      </c>
      <c r="E98" s="2" t="s">
        <v>106</v>
      </c>
      <c r="F98" s="2" t="s">
        <v>44</v>
      </c>
      <c r="G98" s="2" t="s">
        <v>231</v>
      </c>
      <c r="H98" s="2" t="s">
        <v>56</v>
      </c>
      <c r="M98" t="str">
        <f t="shared" si="10"/>
        <v/>
      </c>
      <c r="N98" t="str">
        <f t="shared" si="11"/>
        <v/>
      </c>
      <c r="O98">
        <f t="shared" si="12"/>
        <v>0</v>
      </c>
      <c r="P98" t="str">
        <f t="shared" si="13"/>
        <v/>
      </c>
      <c r="Q98">
        <f t="shared" si="14"/>
        <v>0</v>
      </c>
    </row>
    <row r="99" spans="1:17" x14ac:dyDescent="0.25">
      <c r="M99">
        <f>SUM(M2:M98)</f>
        <v>54</v>
      </c>
      <c r="N99">
        <f>SUM(N2:N98)</f>
        <v>54</v>
      </c>
      <c r="O99">
        <f>SUM(O2:O98)</f>
        <v>62</v>
      </c>
      <c r="P99">
        <f>SUM(P2:P98)</f>
        <v>73</v>
      </c>
      <c r="Q99">
        <f>SUM(Q2:Q98)</f>
        <v>82</v>
      </c>
    </row>
  </sheetData>
  <sheetProtection formatCells="0" formatColumns="0" formatRows="0" insertColumns="0" insertRows="0" insertHyperlinks="0" deleteColumns="0" deleteRows="0" sort="0" autoFilter="0" pivotTables="0"/>
  <conditionalFormatting sqref="D2">
    <cfRule type="containsText" dxfId="387" priority="1" operator="containsText" text="Godkjent med unntak">
      <formula>NOT(ISERROR(SEARCH("Godkjent med unntak",D2)))</formula>
    </cfRule>
    <cfRule type="containsText" dxfId="386" priority="2" operator="containsText" text="Ikke godkjent">
      <formula>NOT(ISERROR(SEARCH("Ikke godkjent",D2)))</formula>
    </cfRule>
    <cfRule type="containsText" dxfId="385" priority="3" operator="containsText" text="Ikke aktuell">
      <formula>NOT(ISERROR(SEARCH("Ikke aktuell",D2)))</formula>
    </cfRule>
    <cfRule type="containsText" dxfId="384" priority="4" operator="containsText" text="Ikke vurdert">
      <formula>NOT(ISERROR(SEARCH("Ikke vurdert",D2)))</formula>
    </cfRule>
  </conditionalFormatting>
  <conditionalFormatting sqref="D3">
    <cfRule type="containsText" dxfId="383" priority="5" operator="containsText" text="Godkjent med unntak">
      <formula>NOT(ISERROR(SEARCH("Godkjent med unntak",D3)))</formula>
    </cfRule>
    <cfRule type="containsText" dxfId="382" priority="6" operator="containsText" text="Ikke godkjent">
      <formula>NOT(ISERROR(SEARCH("Ikke godkjent",D3)))</formula>
    </cfRule>
    <cfRule type="containsText" dxfId="381" priority="7" operator="containsText" text="Ikke aktuell">
      <formula>NOT(ISERROR(SEARCH("Ikke aktuell",D3)))</formula>
    </cfRule>
    <cfRule type="containsText" dxfId="380" priority="8" operator="containsText" text="Ikke vurdert">
      <formula>NOT(ISERROR(SEARCH("Ikke vurdert",D3)))</formula>
    </cfRule>
  </conditionalFormatting>
  <conditionalFormatting sqref="D4">
    <cfRule type="containsText" dxfId="379" priority="9" operator="containsText" text="Godkjent med unntak">
      <formula>NOT(ISERROR(SEARCH("Godkjent med unntak",D4)))</formula>
    </cfRule>
    <cfRule type="containsText" dxfId="378" priority="10" operator="containsText" text="Ikke godkjent">
      <formula>NOT(ISERROR(SEARCH("Ikke godkjent",D4)))</formula>
    </cfRule>
    <cfRule type="containsText" dxfId="377" priority="11" operator="containsText" text="Ikke aktuell">
      <formula>NOT(ISERROR(SEARCH("Ikke aktuell",D4)))</formula>
    </cfRule>
    <cfRule type="containsText" dxfId="376" priority="12" operator="containsText" text="Ikke vurdert">
      <formula>NOT(ISERROR(SEARCH("Ikke vurdert",D4)))</formula>
    </cfRule>
  </conditionalFormatting>
  <conditionalFormatting sqref="D5">
    <cfRule type="containsText" dxfId="375" priority="13" operator="containsText" text="Godkjent med unntak">
      <formula>NOT(ISERROR(SEARCH("Godkjent med unntak",D5)))</formula>
    </cfRule>
    <cfRule type="containsText" dxfId="374" priority="14" operator="containsText" text="Ikke godkjent">
      <formula>NOT(ISERROR(SEARCH("Ikke godkjent",D5)))</formula>
    </cfRule>
    <cfRule type="containsText" dxfId="373" priority="15" operator="containsText" text="Ikke aktuell">
      <formula>NOT(ISERROR(SEARCH("Ikke aktuell",D5)))</formula>
    </cfRule>
    <cfRule type="containsText" dxfId="372" priority="16" operator="containsText" text="Ikke vurdert">
      <formula>NOT(ISERROR(SEARCH("Ikke vurdert",D5)))</formula>
    </cfRule>
  </conditionalFormatting>
  <conditionalFormatting sqref="D6">
    <cfRule type="containsText" dxfId="371" priority="17" operator="containsText" text="Godkjent med unntak">
      <formula>NOT(ISERROR(SEARCH("Godkjent med unntak",D6)))</formula>
    </cfRule>
    <cfRule type="containsText" dxfId="370" priority="18" operator="containsText" text="Ikke godkjent">
      <formula>NOT(ISERROR(SEARCH("Ikke godkjent",D6)))</formula>
    </cfRule>
    <cfRule type="containsText" dxfId="369" priority="19" operator="containsText" text="Ikke aktuell">
      <formula>NOT(ISERROR(SEARCH("Ikke aktuell",D6)))</formula>
    </cfRule>
    <cfRule type="containsText" dxfId="368" priority="20" operator="containsText" text="Ikke vurdert">
      <formula>NOT(ISERROR(SEARCH("Ikke vurdert",D6)))</formula>
    </cfRule>
  </conditionalFormatting>
  <conditionalFormatting sqref="D7">
    <cfRule type="containsText" dxfId="367" priority="21" operator="containsText" text="Godkjent med unntak">
      <formula>NOT(ISERROR(SEARCH("Godkjent med unntak",D7)))</formula>
    </cfRule>
    <cfRule type="containsText" dxfId="366" priority="22" operator="containsText" text="Ikke godkjent">
      <formula>NOT(ISERROR(SEARCH("Ikke godkjent",D7)))</formula>
    </cfRule>
    <cfRule type="containsText" dxfId="365" priority="23" operator="containsText" text="Ikke aktuell">
      <formula>NOT(ISERROR(SEARCH("Ikke aktuell",D7)))</formula>
    </cfRule>
    <cfRule type="containsText" dxfId="364" priority="24" operator="containsText" text="Ikke vurdert">
      <formula>NOT(ISERROR(SEARCH("Ikke vurdert",D7)))</formula>
    </cfRule>
  </conditionalFormatting>
  <conditionalFormatting sqref="D8">
    <cfRule type="containsText" dxfId="363" priority="25" operator="containsText" text="Godkjent med unntak">
      <formula>NOT(ISERROR(SEARCH("Godkjent med unntak",D8)))</formula>
    </cfRule>
    <cfRule type="containsText" dxfId="362" priority="26" operator="containsText" text="Ikke godkjent">
      <formula>NOT(ISERROR(SEARCH("Ikke godkjent",D8)))</formula>
    </cfRule>
    <cfRule type="containsText" dxfId="361" priority="27" operator="containsText" text="Ikke aktuell">
      <formula>NOT(ISERROR(SEARCH("Ikke aktuell",D8)))</formula>
    </cfRule>
    <cfRule type="containsText" dxfId="360" priority="28" operator="containsText" text="Ikke vurdert">
      <formula>NOT(ISERROR(SEARCH("Ikke vurdert",D8)))</formula>
    </cfRule>
  </conditionalFormatting>
  <conditionalFormatting sqref="D9">
    <cfRule type="containsText" dxfId="359" priority="29" operator="containsText" text="Godkjent med unntak">
      <formula>NOT(ISERROR(SEARCH("Godkjent med unntak",D9)))</formula>
    </cfRule>
    <cfRule type="containsText" dxfId="358" priority="30" operator="containsText" text="Ikke godkjent">
      <formula>NOT(ISERROR(SEARCH("Ikke godkjent",D9)))</formula>
    </cfRule>
    <cfRule type="containsText" dxfId="357" priority="31" operator="containsText" text="Ikke aktuell">
      <formula>NOT(ISERROR(SEARCH("Ikke aktuell",D9)))</formula>
    </cfRule>
    <cfRule type="containsText" dxfId="356" priority="32" operator="containsText" text="Ikke vurdert">
      <formula>NOT(ISERROR(SEARCH("Ikke vurdert",D9)))</formula>
    </cfRule>
  </conditionalFormatting>
  <conditionalFormatting sqref="D10">
    <cfRule type="containsText" dxfId="355" priority="33" operator="containsText" text="Godkjent med unntak">
      <formula>NOT(ISERROR(SEARCH("Godkjent med unntak",D10)))</formula>
    </cfRule>
    <cfRule type="containsText" dxfId="354" priority="34" operator="containsText" text="Ikke godkjent">
      <formula>NOT(ISERROR(SEARCH("Ikke godkjent",D10)))</formula>
    </cfRule>
    <cfRule type="containsText" dxfId="353" priority="35" operator="containsText" text="Ikke aktuell">
      <formula>NOT(ISERROR(SEARCH("Ikke aktuell",D10)))</formula>
    </cfRule>
    <cfRule type="containsText" dxfId="352" priority="36" operator="containsText" text="Ikke vurdert">
      <formula>NOT(ISERROR(SEARCH("Ikke vurdert",D10)))</formula>
    </cfRule>
  </conditionalFormatting>
  <conditionalFormatting sqref="D11">
    <cfRule type="containsText" dxfId="351" priority="37" operator="containsText" text="Godkjent med unntak">
      <formula>NOT(ISERROR(SEARCH("Godkjent med unntak",D11)))</formula>
    </cfRule>
    <cfRule type="containsText" dxfId="350" priority="38" operator="containsText" text="Ikke godkjent">
      <formula>NOT(ISERROR(SEARCH("Ikke godkjent",D11)))</formula>
    </cfRule>
    <cfRule type="containsText" dxfId="349" priority="39" operator="containsText" text="Ikke aktuell">
      <formula>NOT(ISERROR(SEARCH("Ikke aktuell",D11)))</formula>
    </cfRule>
    <cfRule type="containsText" dxfId="348" priority="40" operator="containsText" text="Ikke vurdert">
      <formula>NOT(ISERROR(SEARCH("Ikke vurdert",D11)))</formula>
    </cfRule>
  </conditionalFormatting>
  <conditionalFormatting sqref="D12">
    <cfRule type="containsText" dxfId="347" priority="41" operator="containsText" text="Godkjent med unntak">
      <formula>NOT(ISERROR(SEARCH("Godkjent med unntak",D12)))</formula>
    </cfRule>
    <cfRule type="containsText" dxfId="346" priority="42" operator="containsText" text="Ikke godkjent">
      <formula>NOT(ISERROR(SEARCH("Ikke godkjent",D12)))</formula>
    </cfRule>
    <cfRule type="containsText" dxfId="345" priority="43" operator="containsText" text="Ikke aktuell">
      <formula>NOT(ISERROR(SEARCH("Ikke aktuell",D12)))</formula>
    </cfRule>
    <cfRule type="containsText" dxfId="344" priority="44" operator="containsText" text="Ikke vurdert">
      <formula>NOT(ISERROR(SEARCH("Ikke vurdert",D12)))</formula>
    </cfRule>
  </conditionalFormatting>
  <conditionalFormatting sqref="D13">
    <cfRule type="containsText" dxfId="343" priority="45" operator="containsText" text="Godkjent med unntak">
      <formula>NOT(ISERROR(SEARCH("Godkjent med unntak",D13)))</formula>
    </cfRule>
    <cfRule type="containsText" dxfId="342" priority="46" operator="containsText" text="Ikke godkjent">
      <formula>NOT(ISERROR(SEARCH("Ikke godkjent",D13)))</formula>
    </cfRule>
    <cfRule type="containsText" dxfId="341" priority="47" operator="containsText" text="Ikke aktuell">
      <formula>NOT(ISERROR(SEARCH("Ikke aktuell",D13)))</formula>
    </cfRule>
    <cfRule type="containsText" dxfId="340" priority="48" operator="containsText" text="Ikke vurdert">
      <formula>NOT(ISERROR(SEARCH("Ikke vurdert",D13)))</formula>
    </cfRule>
  </conditionalFormatting>
  <conditionalFormatting sqref="D14">
    <cfRule type="containsText" dxfId="339" priority="49" operator="containsText" text="Godkjent med unntak">
      <formula>NOT(ISERROR(SEARCH("Godkjent med unntak",D14)))</formula>
    </cfRule>
    <cfRule type="containsText" dxfId="338" priority="50" operator="containsText" text="Ikke godkjent">
      <formula>NOT(ISERROR(SEARCH("Ikke godkjent",D14)))</formula>
    </cfRule>
    <cfRule type="containsText" dxfId="337" priority="51" operator="containsText" text="Ikke aktuell">
      <formula>NOT(ISERROR(SEARCH("Ikke aktuell",D14)))</formula>
    </cfRule>
    <cfRule type="containsText" dxfId="336" priority="52" operator="containsText" text="Ikke vurdert">
      <formula>NOT(ISERROR(SEARCH("Ikke vurdert",D14)))</formula>
    </cfRule>
  </conditionalFormatting>
  <conditionalFormatting sqref="D15">
    <cfRule type="containsText" dxfId="335" priority="53" operator="containsText" text="Godkjent med unntak">
      <formula>NOT(ISERROR(SEARCH("Godkjent med unntak",D15)))</formula>
    </cfRule>
    <cfRule type="containsText" dxfId="334" priority="54" operator="containsText" text="Ikke godkjent">
      <formula>NOT(ISERROR(SEARCH("Ikke godkjent",D15)))</formula>
    </cfRule>
    <cfRule type="containsText" dxfId="333" priority="55" operator="containsText" text="Ikke aktuell">
      <formula>NOT(ISERROR(SEARCH("Ikke aktuell",D15)))</formula>
    </cfRule>
    <cfRule type="containsText" dxfId="332" priority="56" operator="containsText" text="Ikke vurdert">
      <formula>NOT(ISERROR(SEARCH("Ikke vurdert",D15)))</formula>
    </cfRule>
  </conditionalFormatting>
  <conditionalFormatting sqref="D16">
    <cfRule type="containsText" dxfId="331" priority="57" operator="containsText" text="Godkjent med unntak">
      <formula>NOT(ISERROR(SEARCH("Godkjent med unntak",D16)))</formula>
    </cfRule>
    <cfRule type="containsText" dxfId="330" priority="58" operator="containsText" text="Ikke godkjent">
      <formula>NOT(ISERROR(SEARCH("Ikke godkjent",D16)))</formula>
    </cfRule>
    <cfRule type="containsText" dxfId="329" priority="59" operator="containsText" text="Ikke aktuell">
      <formula>NOT(ISERROR(SEARCH("Ikke aktuell",D16)))</formula>
    </cfRule>
    <cfRule type="containsText" dxfId="328" priority="60" operator="containsText" text="Ikke vurdert">
      <formula>NOT(ISERROR(SEARCH("Ikke vurdert",D16)))</formula>
    </cfRule>
  </conditionalFormatting>
  <conditionalFormatting sqref="D17">
    <cfRule type="containsText" dxfId="327" priority="61" operator="containsText" text="Godkjent med unntak">
      <formula>NOT(ISERROR(SEARCH("Godkjent med unntak",D17)))</formula>
    </cfRule>
    <cfRule type="containsText" dxfId="326" priority="62" operator="containsText" text="Ikke godkjent">
      <formula>NOT(ISERROR(SEARCH("Ikke godkjent",D17)))</formula>
    </cfRule>
    <cfRule type="containsText" dxfId="325" priority="63" operator="containsText" text="Ikke aktuell">
      <formula>NOT(ISERROR(SEARCH("Ikke aktuell",D17)))</formula>
    </cfRule>
    <cfRule type="containsText" dxfId="324" priority="64" operator="containsText" text="Ikke vurdert">
      <formula>NOT(ISERROR(SEARCH("Ikke vurdert",D17)))</formula>
    </cfRule>
  </conditionalFormatting>
  <conditionalFormatting sqref="D18">
    <cfRule type="containsText" dxfId="323" priority="65" operator="containsText" text="Godkjent med unntak">
      <formula>NOT(ISERROR(SEARCH("Godkjent med unntak",D18)))</formula>
    </cfRule>
    <cfRule type="containsText" dxfId="322" priority="66" operator="containsText" text="Ikke godkjent">
      <formula>NOT(ISERROR(SEARCH("Ikke godkjent",D18)))</formula>
    </cfRule>
    <cfRule type="containsText" dxfId="321" priority="67" operator="containsText" text="Ikke aktuell">
      <formula>NOT(ISERROR(SEARCH("Ikke aktuell",D18)))</formula>
    </cfRule>
    <cfRule type="containsText" dxfId="320" priority="68" operator="containsText" text="Ikke vurdert">
      <formula>NOT(ISERROR(SEARCH("Ikke vurdert",D18)))</formula>
    </cfRule>
  </conditionalFormatting>
  <conditionalFormatting sqref="D19">
    <cfRule type="containsText" dxfId="319" priority="69" operator="containsText" text="Godkjent med unntak">
      <formula>NOT(ISERROR(SEARCH("Godkjent med unntak",D19)))</formula>
    </cfRule>
    <cfRule type="containsText" dxfId="318" priority="70" operator="containsText" text="Ikke godkjent">
      <formula>NOT(ISERROR(SEARCH("Ikke godkjent",D19)))</formula>
    </cfRule>
    <cfRule type="containsText" dxfId="317" priority="71" operator="containsText" text="Ikke aktuell">
      <formula>NOT(ISERROR(SEARCH("Ikke aktuell",D19)))</formula>
    </cfRule>
    <cfRule type="containsText" dxfId="316" priority="72" operator="containsText" text="Ikke vurdert">
      <formula>NOT(ISERROR(SEARCH("Ikke vurdert",D19)))</formula>
    </cfRule>
  </conditionalFormatting>
  <conditionalFormatting sqref="D20">
    <cfRule type="containsText" dxfId="315" priority="73" operator="containsText" text="Godkjent med unntak">
      <formula>NOT(ISERROR(SEARCH("Godkjent med unntak",D20)))</formula>
    </cfRule>
    <cfRule type="containsText" dxfId="314" priority="74" operator="containsText" text="Ikke godkjent">
      <formula>NOT(ISERROR(SEARCH("Ikke godkjent",D20)))</formula>
    </cfRule>
    <cfRule type="containsText" dxfId="313" priority="75" operator="containsText" text="Ikke aktuell">
      <formula>NOT(ISERROR(SEARCH("Ikke aktuell",D20)))</formula>
    </cfRule>
    <cfRule type="containsText" dxfId="312" priority="76" operator="containsText" text="Ikke vurdert">
      <formula>NOT(ISERROR(SEARCH("Ikke vurdert",D20)))</formula>
    </cfRule>
  </conditionalFormatting>
  <conditionalFormatting sqref="D21">
    <cfRule type="containsText" dxfId="311" priority="77" operator="containsText" text="Godkjent med unntak">
      <formula>NOT(ISERROR(SEARCH("Godkjent med unntak",D21)))</formula>
    </cfRule>
    <cfRule type="containsText" dxfId="310" priority="78" operator="containsText" text="Ikke godkjent">
      <formula>NOT(ISERROR(SEARCH("Ikke godkjent",D21)))</formula>
    </cfRule>
    <cfRule type="containsText" dxfId="309" priority="79" operator="containsText" text="Ikke aktuell">
      <formula>NOT(ISERROR(SEARCH("Ikke aktuell",D21)))</formula>
    </cfRule>
    <cfRule type="containsText" dxfId="308" priority="80" operator="containsText" text="Ikke vurdert">
      <formula>NOT(ISERROR(SEARCH("Ikke vurdert",D21)))</formula>
    </cfRule>
  </conditionalFormatting>
  <conditionalFormatting sqref="D22">
    <cfRule type="containsText" dxfId="307" priority="81" operator="containsText" text="Godkjent med unntak">
      <formula>NOT(ISERROR(SEARCH("Godkjent med unntak",D22)))</formula>
    </cfRule>
    <cfRule type="containsText" dxfId="306" priority="82" operator="containsText" text="Ikke godkjent">
      <formula>NOT(ISERROR(SEARCH("Ikke godkjent",D22)))</formula>
    </cfRule>
    <cfRule type="containsText" dxfId="305" priority="83" operator="containsText" text="Ikke aktuell">
      <formula>NOT(ISERROR(SEARCH("Ikke aktuell",D22)))</formula>
    </cfRule>
    <cfRule type="containsText" dxfId="304" priority="84" operator="containsText" text="Ikke vurdert">
      <formula>NOT(ISERROR(SEARCH("Ikke vurdert",D22)))</formula>
    </cfRule>
  </conditionalFormatting>
  <conditionalFormatting sqref="D23">
    <cfRule type="containsText" dxfId="303" priority="85" operator="containsText" text="Godkjent med unntak">
      <formula>NOT(ISERROR(SEARCH("Godkjent med unntak",D23)))</formula>
    </cfRule>
    <cfRule type="containsText" dxfId="302" priority="86" operator="containsText" text="Ikke godkjent">
      <formula>NOT(ISERROR(SEARCH("Ikke godkjent",D23)))</formula>
    </cfRule>
    <cfRule type="containsText" dxfId="301" priority="87" operator="containsText" text="Ikke aktuell">
      <formula>NOT(ISERROR(SEARCH("Ikke aktuell",D23)))</formula>
    </cfRule>
    <cfRule type="containsText" dxfId="300" priority="88" operator="containsText" text="Ikke vurdert">
      <formula>NOT(ISERROR(SEARCH("Ikke vurdert",D23)))</formula>
    </cfRule>
  </conditionalFormatting>
  <conditionalFormatting sqref="D24">
    <cfRule type="containsText" dxfId="299" priority="89" operator="containsText" text="Godkjent med unntak">
      <formula>NOT(ISERROR(SEARCH("Godkjent med unntak",D24)))</formula>
    </cfRule>
    <cfRule type="containsText" dxfId="298" priority="90" operator="containsText" text="Ikke godkjent">
      <formula>NOT(ISERROR(SEARCH("Ikke godkjent",D24)))</formula>
    </cfRule>
    <cfRule type="containsText" dxfId="297" priority="91" operator="containsText" text="Ikke aktuell">
      <formula>NOT(ISERROR(SEARCH("Ikke aktuell",D24)))</formula>
    </cfRule>
    <cfRule type="containsText" dxfId="296" priority="92" operator="containsText" text="Ikke vurdert">
      <formula>NOT(ISERROR(SEARCH("Ikke vurdert",D24)))</formula>
    </cfRule>
  </conditionalFormatting>
  <conditionalFormatting sqref="D25">
    <cfRule type="containsText" dxfId="295" priority="93" operator="containsText" text="Godkjent med unntak">
      <formula>NOT(ISERROR(SEARCH("Godkjent med unntak",D25)))</formula>
    </cfRule>
    <cfRule type="containsText" dxfId="294" priority="94" operator="containsText" text="Ikke godkjent">
      <formula>NOT(ISERROR(SEARCH("Ikke godkjent",D25)))</formula>
    </cfRule>
    <cfRule type="containsText" dxfId="293" priority="95" operator="containsText" text="Ikke aktuell">
      <formula>NOT(ISERROR(SEARCH("Ikke aktuell",D25)))</formula>
    </cfRule>
    <cfRule type="containsText" dxfId="292" priority="96" operator="containsText" text="Ikke vurdert">
      <formula>NOT(ISERROR(SEARCH("Ikke vurdert",D25)))</formula>
    </cfRule>
  </conditionalFormatting>
  <conditionalFormatting sqref="D26">
    <cfRule type="containsText" dxfId="291" priority="97" operator="containsText" text="Godkjent med unntak">
      <formula>NOT(ISERROR(SEARCH("Godkjent med unntak",D26)))</formula>
    </cfRule>
    <cfRule type="containsText" dxfId="290" priority="98" operator="containsText" text="Ikke godkjent">
      <formula>NOT(ISERROR(SEARCH("Ikke godkjent",D26)))</formula>
    </cfRule>
    <cfRule type="containsText" dxfId="289" priority="99" operator="containsText" text="Ikke aktuell">
      <formula>NOT(ISERROR(SEARCH("Ikke aktuell",D26)))</formula>
    </cfRule>
    <cfRule type="containsText" dxfId="288" priority="100" operator="containsText" text="Ikke vurdert">
      <formula>NOT(ISERROR(SEARCH("Ikke vurdert",D26)))</formula>
    </cfRule>
  </conditionalFormatting>
  <conditionalFormatting sqref="D27">
    <cfRule type="containsText" dxfId="287" priority="101" operator="containsText" text="Godkjent med unntak">
      <formula>NOT(ISERROR(SEARCH("Godkjent med unntak",D27)))</formula>
    </cfRule>
    <cfRule type="containsText" dxfId="286" priority="102" operator="containsText" text="Ikke godkjent">
      <formula>NOT(ISERROR(SEARCH("Ikke godkjent",D27)))</formula>
    </cfRule>
    <cfRule type="containsText" dxfId="285" priority="103" operator="containsText" text="Ikke aktuell">
      <formula>NOT(ISERROR(SEARCH("Ikke aktuell",D27)))</formula>
    </cfRule>
    <cfRule type="containsText" dxfId="284" priority="104" operator="containsText" text="Ikke vurdert">
      <formula>NOT(ISERROR(SEARCH("Ikke vurdert",D27)))</formula>
    </cfRule>
  </conditionalFormatting>
  <conditionalFormatting sqref="D28">
    <cfRule type="containsText" dxfId="283" priority="105" operator="containsText" text="Godkjent med unntak">
      <formula>NOT(ISERROR(SEARCH("Godkjent med unntak",D28)))</formula>
    </cfRule>
    <cfRule type="containsText" dxfId="282" priority="106" operator="containsText" text="Ikke godkjent">
      <formula>NOT(ISERROR(SEARCH("Ikke godkjent",D28)))</formula>
    </cfRule>
    <cfRule type="containsText" dxfId="281" priority="107" operator="containsText" text="Ikke aktuell">
      <formula>NOT(ISERROR(SEARCH("Ikke aktuell",D28)))</formula>
    </cfRule>
    <cfRule type="containsText" dxfId="280" priority="108" operator="containsText" text="Ikke vurdert">
      <formula>NOT(ISERROR(SEARCH("Ikke vurdert",D28)))</formula>
    </cfRule>
  </conditionalFormatting>
  <conditionalFormatting sqref="D29">
    <cfRule type="containsText" dxfId="279" priority="109" operator="containsText" text="Godkjent med unntak">
      <formula>NOT(ISERROR(SEARCH("Godkjent med unntak",D29)))</formula>
    </cfRule>
    <cfRule type="containsText" dxfId="278" priority="110" operator="containsText" text="Ikke godkjent">
      <formula>NOT(ISERROR(SEARCH("Ikke godkjent",D29)))</formula>
    </cfRule>
    <cfRule type="containsText" dxfId="277" priority="111" operator="containsText" text="Ikke aktuell">
      <formula>NOT(ISERROR(SEARCH("Ikke aktuell",D29)))</formula>
    </cfRule>
    <cfRule type="containsText" dxfId="276" priority="112" operator="containsText" text="Ikke vurdert">
      <formula>NOT(ISERROR(SEARCH("Ikke vurdert",D29)))</formula>
    </cfRule>
  </conditionalFormatting>
  <conditionalFormatting sqref="D30">
    <cfRule type="containsText" dxfId="275" priority="113" operator="containsText" text="Godkjent med unntak">
      <formula>NOT(ISERROR(SEARCH("Godkjent med unntak",D30)))</formula>
    </cfRule>
    <cfRule type="containsText" dxfId="274" priority="114" operator="containsText" text="Ikke godkjent">
      <formula>NOT(ISERROR(SEARCH("Ikke godkjent",D30)))</formula>
    </cfRule>
    <cfRule type="containsText" dxfId="273" priority="115" operator="containsText" text="Ikke aktuell">
      <formula>NOT(ISERROR(SEARCH("Ikke aktuell",D30)))</formula>
    </cfRule>
    <cfRule type="containsText" dxfId="272" priority="116" operator="containsText" text="Ikke vurdert">
      <formula>NOT(ISERROR(SEARCH("Ikke vurdert",D30)))</formula>
    </cfRule>
  </conditionalFormatting>
  <conditionalFormatting sqref="D31">
    <cfRule type="containsText" dxfId="271" priority="117" operator="containsText" text="Godkjent med unntak">
      <formula>NOT(ISERROR(SEARCH("Godkjent med unntak",D31)))</formula>
    </cfRule>
    <cfRule type="containsText" dxfId="270" priority="118" operator="containsText" text="Ikke godkjent">
      <formula>NOT(ISERROR(SEARCH("Ikke godkjent",D31)))</formula>
    </cfRule>
    <cfRule type="containsText" dxfId="269" priority="119" operator="containsText" text="Ikke aktuell">
      <formula>NOT(ISERROR(SEARCH("Ikke aktuell",D31)))</formula>
    </cfRule>
    <cfRule type="containsText" dxfId="268" priority="120" operator="containsText" text="Ikke vurdert">
      <formula>NOT(ISERROR(SEARCH("Ikke vurdert",D31)))</formula>
    </cfRule>
  </conditionalFormatting>
  <conditionalFormatting sqref="D32">
    <cfRule type="containsText" dxfId="267" priority="121" operator="containsText" text="Godkjent med unntak">
      <formula>NOT(ISERROR(SEARCH("Godkjent med unntak",D32)))</formula>
    </cfRule>
    <cfRule type="containsText" dxfId="266" priority="122" operator="containsText" text="Ikke godkjent">
      <formula>NOT(ISERROR(SEARCH("Ikke godkjent",D32)))</formula>
    </cfRule>
    <cfRule type="containsText" dxfId="265" priority="123" operator="containsText" text="Ikke aktuell">
      <formula>NOT(ISERROR(SEARCH("Ikke aktuell",D32)))</formula>
    </cfRule>
    <cfRule type="containsText" dxfId="264" priority="124" operator="containsText" text="Ikke vurdert">
      <formula>NOT(ISERROR(SEARCH("Ikke vurdert",D32)))</formula>
    </cfRule>
  </conditionalFormatting>
  <conditionalFormatting sqref="D33">
    <cfRule type="containsText" dxfId="263" priority="125" operator="containsText" text="Godkjent med unntak">
      <formula>NOT(ISERROR(SEARCH("Godkjent med unntak",D33)))</formula>
    </cfRule>
    <cfRule type="containsText" dxfId="262" priority="126" operator="containsText" text="Ikke godkjent">
      <formula>NOT(ISERROR(SEARCH("Ikke godkjent",D33)))</formula>
    </cfRule>
    <cfRule type="containsText" dxfId="261" priority="127" operator="containsText" text="Ikke aktuell">
      <formula>NOT(ISERROR(SEARCH("Ikke aktuell",D33)))</formula>
    </cfRule>
    <cfRule type="containsText" dxfId="260" priority="128" operator="containsText" text="Ikke vurdert">
      <formula>NOT(ISERROR(SEARCH("Ikke vurdert",D33)))</formula>
    </cfRule>
  </conditionalFormatting>
  <conditionalFormatting sqref="D34">
    <cfRule type="containsText" dxfId="259" priority="129" operator="containsText" text="Godkjent med unntak">
      <formula>NOT(ISERROR(SEARCH("Godkjent med unntak",D34)))</formula>
    </cfRule>
    <cfRule type="containsText" dxfId="258" priority="130" operator="containsText" text="Ikke godkjent">
      <formula>NOT(ISERROR(SEARCH("Ikke godkjent",D34)))</formula>
    </cfRule>
    <cfRule type="containsText" dxfId="257" priority="131" operator="containsText" text="Ikke aktuell">
      <formula>NOT(ISERROR(SEARCH("Ikke aktuell",D34)))</formula>
    </cfRule>
    <cfRule type="containsText" dxfId="256" priority="132" operator="containsText" text="Ikke vurdert">
      <formula>NOT(ISERROR(SEARCH("Ikke vurdert",D34)))</formula>
    </cfRule>
  </conditionalFormatting>
  <conditionalFormatting sqref="D35">
    <cfRule type="containsText" dxfId="255" priority="133" operator="containsText" text="Godkjent med unntak">
      <formula>NOT(ISERROR(SEARCH("Godkjent med unntak",D35)))</formula>
    </cfRule>
    <cfRule type="containsText" dxfId="254" priority="134" operator="containsText" text="Ikke godkjent">
      <formula>NOT(ISERROR(SEARCH("Ikke godkjent",D35)))</formula>
    </cfRule>
    <cfRule type="containsText" dxfId="253" priority="135" operator="containsText" text="Ikke aktuell">
      <formula>NOT(ISERROR(SEARCH("Ikke aktuell",D35)))</formula>
    </cfRule>
    <cfRule type="containsText" dxfId="252" priority="136" operator="containsText" text="Ikke vurdert">
      <formula>NOT(ISERROR(SEARCH("Ikke vurdert",D35)))</formula>
    </cfRule>
  </conditionalFormatting>
  <conditionalFormatting sqref="D36">
    <cfRule type="containsText" dxfId="251" priority="137" operator="containsText" text="Godkjent med unntak">
      <formula>NOT(ISERROR(SEARCH("Godkjent med unntak",D36)))</formula>
    </cfRule>
    <cfRule type="containsText" dxfId="250" priority="138" operator="containsText" text="Ikke godkjent">
      <formula>NOT(ISERROR(SEARCH("Ikke godkjent",D36)))</formula>
    </cfRule>
    <cfRule type="containsText" dxfId="249" priority="139" operator="containsText" text="Ikke aktuell">
      <formula>NOT(ISERROR(SEARCH("Ikke aktuell",D36)))</formula>
    </cfRule>
    <cfRule type="containsText" dxfId="248" priority="140" operator="containsText" text="Ikke vurdert">
      <formula>NOT(ISERROR(SEARCH("Ikke vurdert",D36)))</formula>
    </cfRule>
  </conditionalFormatting>
  <conditionalFormatting sqref="D37">
    <cfRule type="containsText" dxfId="247" priority="141" operator="containsText" text="Godkjent med unntak">
      <formula>NOT(ISERROR(SEARCH("Godkjent med unntak",D37)))</formula>
    </cfRule>
    <cfRule type="containsText" dxfId="246" priority="142" operator="containsText" text="Ikke godkjent">
      <formula>NOT(ISERROR(SEARCH("Ikke godkjent",D37)))</formula>
    </cfRule>
    <cfRule type="containsText" dxfId="245" priority="143" operator="containsText" text="Ikke aktuell">
      <formula>NOT(ISERROR(SEARCH("Ikke aktuell",D37)))</formula>
    </cfRule>
    <cfRule type="containsText" dxfId="244" priority="144" operator="containsText" text="Ikke vurdert">
      <formula>NOT(ISERROR(SEARCH("Ikke vurdert",D37)))</formula>
    </cfRule>
  </conditionalFormatting>
  <conditionalFormatting sqref="D38">
    <cfRule type="containsText" dxfId="243" priority="145" operator="containsText" text="Godkjent med unntak">
      <formula>NOT(ISERROR(SEARCH("Godkjent med unntak",D38)))</formula>
    </cfRule>
    <cfRule type="containsText" dxfId="242" priority="146" operator="containsText" text="Ikke godkjent">
      <formula>NOT(ISERROR(SEARCH("Ikke godkjent",D38)))</formula>
    </cfRule>
    <cfRule type="containsText" dxfId="241" priority="147" operator="containsText" text="Ikke aktuell">
      <formula>NOT(ISERROR(SEARCH("Ikke aktuell",D38)))</formula>
    </cfRule>
    <cfRule type="containsText" dxfId="240" priority="148" operator="containsText" text="Ikke vurdert">
      <formula>NOT(ISERROR(SEARCH("Ikke vurdert",D38)))</formula>
    </cfRule>
  </conditionalFormatting>
  <conditionalFormatting sqref="D39">
    <cfRule type="containsText" dxfId="239" priority="149" operator="containsText" text="Godkjent med unntak">
      <formula>NOT(ISERROR(SEARCH("Godkjent med unntak",D39)))</formula>
    </cfRule>
    <cfRule type="containsText" dxfId="238" priority="150" operator="containsText" text="Ikke godkjent">
      <formula>NOT(ISERROR(SEARCH("Ikke godkjent",D39)))</formula>
    </cfRule>
    <cfRule type="containsText" dxfId="237" priority="151" operator="containsText" text="Ikke aktuell">
      <formula>NOT(ISERROR(SEARCH("Ikke aktuell",D39)))</formula>
    </cfRule>
    <cfRule type="containsText" dxfId="236" priority="152" operator="containsText" text="Ikke vurdert">
      <formula>NOT(ISERROR(SEARCH("Ikke vurdert",D39)))</formula>
    </cfRule>
  </conditionalFormatting>
  <conditionalFormatting sqref="D40">
    <cfRule type="containsText" dxfId="235" priority="153" operator="containsText" text="Godkjent med unntak">
      <formula>NOT(ISERROR(SEARCH("Godkjent med unntak",D40)))</formula>
    </cfRule>
    <cfRule type="containsText" dxfId="234" priority="154" operator="containsText" text="Ikke godkjent">
      <formula>NOT(ISERROR(SEARCH("Ikke godkjent",D40)))</formula>
    </cfRule>
    <cfRule type="containsText" dxfId="233" priority="155" operator="containsText" text="Ikke aktuell">
      <formula>NOT(ISERROR(SEARCH("Ikke aktuell",D40)))</formula>
    </cfRule>
    <cfRule type="containsText" dxfId="232" priority="156" operator="containsText" text="Ikke vurdert">
      <formula>NOT(ISERROR(SEARCH("Ikke vurdert",D40)))</formula>
    </cfRule>
  </conditionalFormatting>
  <conditionalFormatting sqref="D41">
    <cfRule type="containsText" dxfId="231" priority="157" operator="containsText" text="Godkjent med unntak">
      <formula>NOT(ISERROR(SEARCH("Godkjent med unntak",D41)))</formula>
    </cfRule>
    <cfRule type="containsText" dxfId="230" priority="158" operator="containsText" text="Ikke godkjent">
      <formula>NOT(ISERROR(SEARCH("Ikke godkjent",D41)))</formula>
    </cfRule>
    <cfRule type="containsText" dxfId="229" priority="159" operator="containsText" text="Ikke aktuell">
      <formula>NOT(ISERROR(SEARCH("Ikke aktuell",D41)))</formula>
    </cfRule>
    <cfRule type="containsText" dxfId="228" priority="160" operator="containsText" text="Ikke vurdert">
      <formula>NOT(ISERROR(SEARCH("Ikke vurdert",D41)))</formula>
    </cfRule>
  </conditionalFormatting>
  <conditionalFormatting sqref="D42">
    <cfRule type="containsText" dxfId="227" priority="161" operator="containsText" text="Godkjent med unntak">
      <formula>NOT(ISERROR(SEARCH("Godkjent med unntak",D42)))</formula>
    </cfRule>
    <cfRule type="containsText" dxfId="226" priority="162" operator="containsText" text="Ikke godkjent">
      <formula>NOT(ISERROR(SEARCH("Ikke godkjent",D42)))</formula>
    </cfRule>
    <cfRule type="containsText" dxfId="225" priority="163" operator="containsText" text="Ikke aktuell">
      <formula>NOT(ISERROR(SEARCH("Ikke aktuell",D42)))</formula>
    </cfRule>
    <cfRule type="containsText" dxfId="224" priority="164" operator="containsText" text="Ikke vurdert">
      <formula>NOT(ISERROR(SEARCH("Ikke vurdert",D42)))</formula>
    </cfRule>
  </conditionalFormatting>
  <conditionalFormatting sqref="D43">
    <cfRule type="containsText" dxfId="223" priority="165" operator="containsText" text="Godkjent med unntak">
      <formula>NOT(ISERROR(SEARCH("Godkjent med unntak",D43)))</formula>
    </cfRule>
    <cfRule type="containsText" dxfId="222" priority="166" operator="containsText" text="Ikke godkjent">
      <formula>NOT(ISERROR(SEARCH("Ikke godkjent",D43)))</formula>
    </cfRule>
    <cfRule type="containsText" dxfId="221" priority="167" operator="containsText" text="Ikke aktuell">
      <formula>NOT(ISERROR(SEARCH("Ikke aktuell",D43)))</formula>
    </cfRule>
    <cfRule type="containsText" dxfId="220" priority="168" operator="containsText" text="Ikke vurdert">
      <formula>NOT(ISERROR(SEARCH("Ikke vurdert",D43)))</formula>
    </cfRule>
  </conditionalFormatting>
  <conditionalFormatting sqref="D44">
    <cfRule type="containsText" dxfId="219" priority="169" operator="containsText" text="Godkjent med unntak">
      <formula>NOT(ISERROR(SEARCH("Godkjent med unntak",D44)))</formula>
    </cfRule>
    <cfRule type="containsText" dxfId="218" priority="170" operator="containsText" text="Ikke godkjent">
      <formula>NOT(ISERROR(SEARCH("Ikke godkjent",D44)))</formula>
    </cfRule>
    <cfRule type="containsText" dxfId="217" priority="171" operator="containsText" text="Ikke aktuell">
      <formula>NOT(ISERROR(SEARCH("Ikke aktuell",D44)))</formula>
    </cfRule>
    <cfRule type="containsText" dxfId="216" priority="172" operator="containsText" text="Ikke vurdert">
      <formula>NOT(ISERROR(SEARCH("Ikke vurdert",D44)))</formula>
    </cfRule>
  </conditionalFormatting>
  <conditionalFormatting sqref="D45">
    <cfRule type="containsText" dxfId="215" priority="173" operator="containsText" text="Godkjent med unntak">
      <formula>NOT(ISERROR(SEARCH("Godkjent med unntak",D45)))</formula>
    </cfRule>
    <cfRule type="containsText" dxfId="214" priority="174" operator="containsText" text="Ikke godkjent">
      <formula>NOT(ISERROR(SEARCH("Ikke godkjent",D45)))</formula>
    </cfRule>
    <cfRule type="containsText" dxfId="213" priority="175" operator="containsText" text="Ikke aktuell">
      <formula>NOT(ISERROR(SEARCH("Ikke aktuell",D45)))</formula>
    </cfRule>
    <cfRule type="containsText" dxfId="212" priority="176" operator="containsText" text="Ikke vurdert">
      <formula>NOT(ISERROR(SEARCH("Ikke vurdert",D45)))</formula>
    </cfRule>
  </conditionalFormatting>
  <conditionalFormatting sqref="D46">
    <cfRule type="containsText" dxfId="211" priority="177" operator="containsText" text="Godkjent med unntak">
      <formula>NOT(ISERROR(SEARCH("Godkjent med unntak",D46)))</formula>
    </cfRule>
    <cfRule type="containsText" dxfId="210" priority="178" operator="containsText" text="Ikke godkjent">
      <formula>NOT(ISERROR(SEARCH("Ikke godkjent",D46)))</formula>
    </cfRule>
    <cfRule type="containsText" dxfId="209" priority="179" operator="containsText" text="Ikke aktuell">
      <formula>NOT(ISERROR(SEARCH("Ikke aktuell",D46)))</formula>
    </cfRule>
    <cfRule type="containsText" dxfId="208" priority="180" operator="containsText" text="Ikke vurdert">
      <formula>NOT(ISERROR(SEARCH("Ikke vurdert",D46)))</formula>
    </cfRule>
  </conditionalFormatting>
  <conditionalFormatting sqref="D47">
    <cfRule type="containsText" dxfId="207" priority="181" operator="containsText" text="Godkjent med unntak">
      <formula>NOT(ISERROR(SEARCH("Godkjent med unntak",D47)))</formula>
    </cfRule>
    <cfRule type="containsText" dxfId="206" priority="182" operator="containsText" text="Ikke godkjent">
      <formula>NOT(ISERROR(SEARCH("Ikke godkjent",D47)))</formula>
    </cfRule>
    <cfRule type="containsText" dxfId="205" priority="183" operator="containsText" text="Ikke aktuell">
      <formula>NOT(ISERROR(SEARCH("Ikke aktuell",D47)))</formula>
    </cfRule>
    <cfRule type="containsText" dxfId="204" priority="184" operator="containsText" text="Ikke vurdert">
      <formula>NOT(ISERROR(SEARCH("Ikke vurdert",D47)))</formula>
    </cfRule>
  </conditionalFormatting>
  <conditionalFormatting sqref="D48">
    <cfRule type="containsText" dxfId="203" priority="185" operator="containsText" text="Godkjent med unntak">
      <formula>NOT(ISERROR(SEARCH("Godkjent med unntak",D48)))</formula>
    </cfRule>
    <cfRule type="containsText" dxfId="202" priority="186" operator="containsText" text="Ikke godkjent">
      <formula>NOT(ISERROR(SEARCH("Ikke godkjent",D48)))</formula>
    </cfRule>
    <cfRule type="containsText" dxfId="201" priority="187" operator="containsText" text="Ikke aktuell">
      <formula>NOT(ISERROR(SEARCH("Ikke aktuell",D48)))</formula>
    </cfRule>
    <cfRule type="containsText" dxfId="200" priority="188" operator="containsText" text="Ikke vurdert">
      <formula>NOT(ISERROR(SEARCH("Ikke vurdert",D48)))</formula>
    </cfRule>
  </conditionalFormatting>
  <conditionalFormatting sqref="D49">
    <cfRule type="containsText" dxfId="199" priority="189" operator="containsText" text="Godkjent med unntak">
      <formula>NOT(ISERROR(SEARCH("Godkjent med unntak",D49)))</formula>
    </cfRule>
    <cfRule type="containsText" dxfId="198" priority="190" operator="containsText" text="Ikke godkjent">
      <formula>NOT(ISERROR(SEARCH("Ikke godkjent",D49)))</formula>
    </cfRule>
    <cfRule type="containsText" dxfId="197" priority="191" operator="containsText" text="Ikke aktuell">
      <formula>NOT(ISERROR(SEARCH("Ikke aktuell",D49)))</formula>
    </cfRule>
    <cfRule type="containsText" dxfId="196" priority="192" operator="containsText" text="Ikke vurdert">
      <formula>NOT(ISERROR(SEARCH("Ikke vurdert",D49)))</formula>
    </cfRule>
  </conditionalFormatting>
  <conditionalFormatting sqref="D50">
    <cfRule type="containsText" dxfId="195" priority="193" operator="containsText" text="Godkjent med unntak">
      <formula>NOT(ISERROR(SEARCH("Godkjent med unntak",D50)))</formula>
    </cfRule>
    <cfRule type="containsText" dxfId="194" priority="194" operator="containsText" text="Ikke godkjent">
      <formula>NOT(ISERROR(SEARCH("Ikke godkjent",D50)))</formula>
    </cfRule>
    <cfRule type="containsText" dxfId="193" priority="195" operator="containsText" text="Ikke aktuell">
      <formula>NOT(ISERROR(SEARCH("Ikke aktuell",D50)))</formula>
    </cfRule>
    <cfRule type="containsText" dxfId="192" priority="196" operator="containsText" text="Ikke vurdert">
      <formula>NOT(ISERROR(SEARCH("Ikke vurdert",D50)))</formula>
    </cfRule>
  </conditionalFormatting>
  <conditionalFormatting sqref="D51">
    <cfRule type="containsText" dxfId="191" priority="197" operator="containsText" text="Godkjent med unntak">
      <formula>NOT(ISERROR(SEARCH("Godkjent med unntak",D51)))</formula>
    </cfRule>
    <cfRule type="containsText" dxfId="190" priority="198" operator="containsText" text="Ikke godkjent">
      <formula>NOT(ISERROR(SEARCH("Ikke godkjent",D51)))</formula>
    </cfRule>
    <cfRule type="containsText" dxfId="189" priority="199" operator="containsText" text="Ikke aktuell">
      <formula>NOT(ISERROR(SEARCH("Ikke aktuell",D51)))</formula>
    </cfRule>
    <cfRule type="containsText" dxfId="188" priority="200" operator="containsText" text="Ikke vurdert">
      <formula>NOT(ISERROR(SEARCH("Ikke vurdert",D51)))</formula>
    </cfRule>
  </conditionalFormatting>
  <conditionalFormatting sqref="D52">
    <cfRule type="containsText" dxfId="187" priority="201" operator="containsText" text="Godkjent med unntak">
      <formula>NOT(ISERROR(SEARCH("Godkjent med unntak",D52)))</formula>
    </cfRule>
    <cfRule type="containsText" dxfId="186" priority="202" operator="containsText" text="Ikke godkjent">
      <formula>NOT(ISERROR(SEARCH("Ikke godkjent",D52)))</formula>
    </cfRule>
    <cfRule type="containsText" dxfId="185" priority="203" operator="containsText" text="Ikke aktuell">
      <formula>NOT(ISERROR(SEARCH("Ikke aktuell",D52)))</formula>
    </cfRule>
    <cfRule type="containsText" dxfId="184" priority="204" operator="containsText" text="Ikke vurdert">
      <formula>NOT(ISERROR(SEARCH("Ikke vurdert",D52)))</formula>
    </cfRule>
  </conditionalFormatting>
  <conditionalFormatting sqref="D53">
    <cfRule type="containsText" dxfId="183" priority="205" operator="containsText" text="Godkjent med unntak">
      <formula>NOT(ISERROR(SEARCH("Godkjent med unntak",D53)))</formula>
    </cfRule>
    <cfRule type="containsText" dxfId="182" priority="206" operator="containsText" text="Ikke godkjent">
      <formula>NOT(ISERROR(SEARCH("Ikke godkjent",D53)))</formula>
    </cfRule>
    <cfRule type="containsText" dxfId="181" priority="207" operator="containsText" text="Ikke aktuell">
      <formula>NOT(ISERROR(SEARCH("Ikke aktuell",D53)))</formula>
    </cfRule>
    <cfRule type="containsText" dxfId="180" priority="208" operator="containsText" text="Ikke vurdert">
      <formula>NOT(ISERROR(SEARCH("Ikke vurdert",D53)))</formula>
    </cfRule>
  </conditionalFormatting>
  <conditionalFormatting sqref="D54">
    <cfRule type="containsText" dxfId="179" priority="209" operator="containsText" text="Godkjent med unntak">
      <formula>NOT(ISERROR(SEARCH("Godkjent med unntak",D54)))</formula>
    </cfRule>
    <cfRule type="containsText" dxfId="178" priority="210" operator="containsText" text="Ikke godkjent">
      <formula>NOT(ISERROR(SEARCH("Ikke godkjent",D54)))</formula>
    </cfRule>
    <cfRule type="containsText" dxfId="177" priority="211" operator="containsText" text="Ikke aktuell">
      <formula>NOT(ISERROR(SEARCH("Ikke aktuell",D54)))</formula>
    </cfRule>
    <cfRule type="containsText" dxfId="176" priority="212" operator="containsText" text="Ikke vurdert">
      <formula>NOT(ISERROR(SEARCH("Ikke vurdert",D54)))</formula>
    </cfRule>
  </conditionalFormatting>
  <conditionalFormatting sqref="D55">
    <cfRule type="containsText" dxfId="175" priority="213" operator="containsText" text="Godkjent med unntak">
      <formula>NOT(ISERROR(SEARCH("Godkjent med unntak",D55)))</formula>
    </cfRule>
    <cfRule type="containsText" dxfId="174" priority="214" operator="containsText" text="Ikke godkjent">
      <formula>NOT(ISERROR(SEARCH("Ikke godkjent",D55)))</formula>
    </cfRule>
    <cfRule type="containsText" dxfId="173" priority="215" operator="containsText" text="Ikke aktuell">
      <formula>NOT(ISERROR(SEARCH("Ikke aktuell",D55)))</formula>
    </cfRule>
    <cfRule type="containsText" dxfId="172" priority="216" operator="containsText" text="Ikke vurdert">
      <formula>NOT(ISERROR(SEARCH("Ikke vurdert",D55)))</formula>
    </cfRule>
  </conditionalFormatting>
  <conditionalFormatting sqref="D56">
    <cfRule type="containsText" dxfId="171" priority="217" operator="containsText" text="Godkjent med unntak">
      <formula>NOT(ISERROR(SEARCH("Godkjent med unntak",D56)))</formula>
    </cfRule>
    <cfRule type="containsText" dxfId="170" priority="218" operator="containsText" text="Ikke godkjent">
      <formula>NOT(ISERROR(SEARCH("Ikke godkjent",D56)))</formula>
    </cfRule>
    <cfRule type="containsText" dxfId="169" priority="219" operator="containsText" text="Ikke aktuell">
      <formula>NOT(ISERROR(SEARCH("Ikke aktuell",D56)))</formula>
    </cfRule>
    <cfRule type="containsText" dxfId="168" priority="220" operator="containsText" text="Ikke vurdert">
      <formula>NOT(ISERROR(SEARCH("Ikke vurdert",D56)))</formula>
    </cfRule>
  </conditionalFormatting>
  <conditionalFormatting sqref="D57">
    <cfRule type="containsText" dxfId="167" priority="221" operator="containsText" text="Godkjent med unntak">
      <formula>NOT(ISERROR(SEARCH("Godkjent med unntak",D57)))</formula>
    </cfRule>
    <cfRule type="containsText" dxfId="166" priority="222" operator="containsText" text="Ikke godkjent">
      <formula>NOT(ISERROR(SEARCH("Ikke godkjent",D57)))</formula>
    </cfRule>
    <cfRule type="containsText" dxfId="165" priority="223" operator="containsText" text="Ikke aktuell">
      <formula>NOT(ISERROR(SEARCH("Ikke aktuell",D57)))</formula>
    </cfRule>
    <cfRule type="containsText" dxfId="164" priority="224" operator="containsText" text="Ikke vurdert">
      <formula>NOT(ISERROR(SEARCH("Ikke vurdert",D57)))</formula>
    </cfRule>
  </conditionalFormatting>
  <conditionalFormatting sqref="D58">
    <cfRule type="containsText" dxfId="163" priority="225" operator="containsText" text="Godkjent med unntak">
      <formula>NOT(ISERROR(SEARCH("Godkjent med unntak",D58)))</formula>
    </cfRule>
    <cfRule type="containsText" dxfId="162" priority="226" operator="containsText" text="Ikke godkjent">
      <formula>NOT(ISERROR(SEARCH("Ikke godkjent",D58)))</formula>
    </cfRule>
    <cfRule type="containsText" dxfId="161" priority="227" operator="containsText" text="Ikke aktuell">
      <formula>NOT(ISERROR(SEARCH("Ikke aktuell",D58)))</formula>
    </cfRule>
    <cfRule type="containsText" dxfId="160" priority="228" operator="containsText" text="Ikke vurdert">
      <formula>NOT(ISERROR(SEARCH("Ikke vurdert",D58)))</formula>
    </cfRule>
  </conditionalFormatting>
  <conditionalFormatting sqref="D59">
    <cfRule type="containsText" dxfId="159" priority="229" operator="containsText" text="Godkjent med unntak">
      <formula>NOT(ISERROR(SEARCH("Godkjent med unntak",D59)))</formula>
    </cfRule>
    <cfRule type="containsText" dxfId="158" priority="230" operator="containsText" text="Ikke godkjent">
      <formula>NOT(ISERROR(SEARCH("Ikke godkjent",D59)))</formula>
    </cfRule>
    <cfRule type="containsText" dxfId="157" priority="231" operator="containsText" text="Ikke aktuell">
      <formula>NOT(ISERROR(SEARCH("Ikke aktuell",D59)))</formula>
    </cfRule>
    <cfRule type="containsText" dxfId="156" priority="232" operator="containsText" text="Ikke vurdert">
      <formula>NOT(ISERROR(SEARCH("Ikke vurdert",D59)))</formula>
    </cfRule>
  </conditionalFormatting>
  <conditionalFormatting sqref="D60">
    <cfRule type="containsText" dxfId="155" priority="233" operator="containsText" text="Godkjent med unntak">
      <formula>NOT(ISERROR(SEARCH("Godkjent med unntak",D60)))</formula>
    </cfRule>
    <cfRule type="containsText" dxfId="154" priority="234" operator="containsText" text="Ikke godkjent">
      <formula>NOT(ISERROR(SEARCH("Ikke godkjent",D60)))</formula>
    </cfRule>
    <cfRule type="containsText" dxfId="153" priority="235" operator="containsText" text="Ikke aktuell">
      <formula>NOT(ISERROR(SEARCH("Ikke aktuell",D60)))</formula>
    </cfRule>
    <cfRule type="containsText" dxfId="152" priority="236" operator="containsText" text="Ikke vurdert">
      <formula>NOT(ISERROR(SEARCH("Ikke vurdert",D60)))</formula>
    </cfRule>
  </conditionalFormatting>
  <conditionalFormatting sqref="D61">
    <cfRule type="containsText" dxfId="151" priority="237" operator="containsText" text="Godkjent med unntak">
      <formula>NOT(ISERROR(SEARCH("Godkjent med unntak",D61)))</formula>
    </cfRule>
    <cfRule type="containsText" dxfId="150" priority="238" operator="containsText" text="Ikke godkjent">
      <formula>NOT(ISERROR(SEARCH("Ikke godkjent",D61)))</formula>
    </cfRule>
    <cfRule type="containsText" dxfId="149" priority="239" operator="containsText" text="Ikke aktuell">
      <formula>NOT(ISERROR(SEARCH("Ikke aktuell",D61)))</formula>
    </cfRule>
    <cfRule type="containsText" dxfId="148" priority="240" operator="containsText" text="Ikke vurdert">
      <formula>NOT(ISERROR(SEARCH("Ikke vurdert",D61)))</formula>
    </cfRule>
  </conditionalFormatting>
  <conditionalFormatting sqref="D62">
    <cfRule type="containsText" dxfId="147" priority="241" operator="containsText" text="Godkjent med unntak">
      <formula>NOT(ISERROR(SEARCH("Godkjent med unntak",D62)))</formula>
    </cfRule>
    <cfRule type="containsText" dxfId="146" priority="242" operator="containsText" text="Ikke godkjent">
      <formula>NOT(ISERROR(SEARCH("Ikke godkjent",D62)))</formula>
    </cfRule>
    <cfRule type="containsText" dxfId="145" priority="243" operator="containsText" text="Ikke aktuell">
      <formula>NOT(ISERROR(SEARCH("Ikke aktuell",D62)))</formula>
    </cfRule>
    <cfRule type="containsText" dxfId="144" priority="244" operator="containsText" text="Ikke vurdert">
      <formula>NOT(ISERROR(SEARCH("Ikke vurdert",D62)))</formula>
    </cfRule>
  </conditionalFormatting>
  <conditionalFormatting sqref="D63">
    <cfRule type="containsText" dxfId="143" priority="245" operator="containsText" text="Godkjent med unntak">
      <formula>NOT(ISERROR(SEARCH("Godkjent med unntak",D63)))</formula>
    </cfRule>
    <cfRule type="containsText" dxfId="142" priority="246" operator="containsText" text="Ikke godkjent">
      <formula>NOT(ISERROR(SEARCH("Ikke godkjent",D63)))</formula>
    </cfRule>
    <cfRule type="containsText" dxfId="141" priority="247" operator="containsText" text="Ikke aktuell">
      <formula>NOT(ISERROR(SEARCH("Ikke aktuell",D63)))</formula>
    </cfRule>
    <cfRule type="containsText" dxfId="140" priority="248" operator="containsText" text="Ikke vurdert">
      <formula>NOT(ISERROR(SEARCH("Ikke vurdert",D63)))</formula>
    </cfRule>
  </conditionalFormatting>
  <conditionalFormatting sqref="D64">
    <cfRule type="containsText" dxfId="139" priority="249" operator="containsText" text="Godkjent med unntak">
      <formula>NOT(ISERROR(SEARCH("Godkjent med unntak",D64)))</formula>
    </cfRule>
    <cfRule type="containsText" dxfId="138" priority="250" operator="containsText" text="Ikke godkjent">
      <formula>NOT(ISERROR(SEARCH("Ikke godkjent",D64)))</formula>
    </cfRule>
    <cfRule type="containsText" dxfId="137" priority="251" operator="containsText" text="Ikke aktuell">
      <formula>NOT(ISERROR(SEARCH("Ikke aktuell",D64)))</formula>
    </cfRule>
    <cfRule type="containsText" dxfId="136" priority="252" operator="containsText" text="Ikke vurdert">
      <formula>NOT(ISERROR(SEARCH("Ikke vurdert",D64)))</formula>
    </cfRule>
  </conditionalFormatting>
  <conditionalFormatting sqref="D65">
    <cfRule type="containsText" dxfId="135" priority="253" operator="containsText" text="Godkjent med unntak">
      <formula>NOT(ISERROR(SEARCH("Godkjent med unntak",D65)))</formula>
    </cfRule>
    <cfRule type="containsText" dxfId="134" priority="254" operator="containsText" text="Ikke godkjent">
      <formula>NOT(ISERROR(SEARCH("Ikke godkjent",D65)))</formula>
    </cfRule>
    <cfRule type="containsText" dxfId="133" priority="255" operator="containsText" text="Ikke aktuell">
      <formula>NOT(ISERROR(SEARCH("Ikke aktuell",D65)))</formula>
    </cfRule>
    <cfRule type="containsText" dxfId="132" priority="256" operator="containsText" text="Ikke vurdert">
      <formula>NOT(ISERROR(SEARCH("Ikke vurdert",D65)))</formula>
    </cfRule>
  </conditionalFormatting>
  <conditionalFormatting sqref="D66">
    <cfRule type="containsText" dxfId="131" priority="257" operator="containsText" text="Godkjent med unntak">
      <formula>NOT(ISERROR(SEARCH("Godkjent med unntak",D66)))</formula>
    </cfRule>
    <cfRule type="containsText" dxfId="130" priority="258" operator="containsText" text="Ikke godkjent">
      <formula>NOT(ISERROR(SEARCH("Ikke godkjent",D66)))</formula>
    </cfRule>
    <cfRule type="containsText" dxfId="129" priority="259" operator="containsText" text="Ikke aktuell">
      <formula>NOT(ISERROR(SEARCH("Ikke aktuell",D66)))</formula>
    </cfRule>
    <cfRule type="containsText" dxfId="128" priority="260" operator="containsText" text="Ikke vurdert">
      <formula>NOT(ISERROR(SEARCH("Ikke vurdert",D66)))</formula>
    </cfRule>
  </conditionalFormatting>
  <conditionalFormatting sqref="D67">
    <cfRule type="containsText" dxfId="127" priority="261" operator="containsText" text="Godkjent med unntak">
      <formula>NOT(ISERROR(SEARCH("Godkjent med unntak",D67)))</formula>
    </cfRule>
    <cfRule type="containsText" dxfId="126" priority="262" operator="containsText" text="Ikke godkjent">
      <formula>NOT(ISERROR(SEARCH("Ikke godkjent",D67)))</formula>
    </cfRule>
    <cfRule type="containsText" dxfId="125" priority="263" operator="containsText" text="Ikke aktuell">
      <formula>NOT(ISERROR(SEARCH("Ikke aktuell",D67)))</formula>
    </cfRule>
    <cfRule type="containsText" dxfId="124" priority="264" operator="containsText" text="Ikke vurdert">
      <formula>NOT(ISERROR(SEARCH("Ikke vurdert",D67)))</formula>
    </cfRule>
  </conditionalFormatting>
  <conditionalFormatting sqref="D68">
    <cfRule type="containsText" dxfId="123" priority="265" operator="containsText" text="Godkjent med unntak">
      <formula>NOT(ISERROR(SEARCH("Godkjent med unntak",D68)))</formula>
    </cfRule>
    <cfRule type="containsText" dxfId="122" priority="266" operator="containsText" text="Ikke godkjent">
      <formula>NOT(ISERROR(SEARCH("Ikke godkjent",D68)))</formula>
    </cfRule>
    <cfRule type="containsText" dxfId="121" priority="267" operator="containsText" text="Ikke aktuell">
      <formula>NOT(ISERROR(SEARCH("Ikke aktuell",D68)))</formula>
    </cfRule>
    <cfRule type="containsText" dxfId="120" priority="268" operator="containsText" text="Ikke vurdert">
      <formula>NOT(ISERROR(SEARCH("Ikke vurdert",D68)))</formula>
    </cfRule>
  </conditionalFormatting>
  <conditionalFormatting sqref="D69">
    <cfRule type="containsText" dxfId="119" priority="269" operator="containsText" text="Godkjent med unntak">
      <formula>NOT(ISERROR(SEARCH("Godkjent med unntak",D69)))</formula>
    </cfRule>
    <cfRule type="containsText" dxfId="118" priority="270" operator="containsText" text="Ikke godkjent">
      <formula>NOT(ISERROR(SEARCH("Ikke godkjent",D69)))</formula>
    </cfRule>
    <cfRule type="containsText" dxfId="117" priority="271" operator="containsText" text="Ikke aktuell">
      <formula>NOT(ISERROR(SEARCH("Ikke aktuell",D69)))</formula>
    </cfRule>
    <cfRule type="containsText" dxfId="116" priority="272" operator="containsText" text="Ikke vurdert">
      <formula>NOT(ISERROR(SEARCH("Ikke vurdert",D69)))</formula>
    </cfRule>
  </conditionalFormatting>
  <conditionalFormatting sqref="D70">
    <cfRule type="containsText" dxfId="115" priority="273" operator="containsText" text="Godkjent med unntak">
      <formula>NOT(ISERROR(SEARCH("Godkjent med unntak",D70)))</formula>
    </cfRule>
    <cfRule type="containsText" dxfId="114" priority="274" operator="containsText" text="Ikke godkjent">
      <formula>NOT(ISERROR(SEARCH("Ikke godkjent",D70)))</formula>
    </cfRule>
    <cfRule type="containsText" dxfId="113" priority="275" operator="containsText" text="Ikke aktuell">
      <formula>NOT(ISERROR(SEARCH("Ikke aktuell",D70)))</formula>
    </cfRule>
    <cfRule type="containsText" dxfId="112" priority="276" operator="containsText" text="Ikke vurdert">
      <formula>NOT(ISERROR(SEARCH("Ikke vurdert",D70)))</formula>
    </cfRule>
  </conditionalFormatting>
  <conditionalFormatting sqref="D71">
    <cfRule type="containsText" dxfId="111" priority="277" operator="containsText" text="Godkjent med unntak">
      <formula>NOT(ISERROR(SEARCH("Godkjent med unntak",D71)))</formula>
    </cfRule>
    <cfRule type="containsText" dxfId="110" priority="278" operator="containsText" text="Ikke godkjent">
      <formula>NOT(ISERROR(SEARCH("Ikke godkjent",D71)))</formula>
    </cfRule>
    <cfRule type="containsText" dxfId="109" priority="279" operator="containsText" text="Ikke aktuell">
      <formula>NOT(ISERROR(SEARCH("Ikke aktuell",D71)))</formula>
    </cfRule>
    <cfRule type="containsText" dxfId="108" priority="280" operator="containsText" text="Ikke vurdert">
      <formula>NOT(ISERROR(SEARCH("Ikke vurdert",D71)))</formula>
    </cfRule>
  </conditionalFormatting>
  <conditionalFormatting sqref="D72">
    <cfRule type="containsText" dxfId="107" priority="281" operator="containsText" text="Godkjent med unntak">
      <formula>NOT(ISERROR(SEARCH("Godkjent med unntak",D72)))</formula>
    </cfRule>
    <cfRule type="containsText" dxfId="106" priority="282" operator="containsText" text="Ikke godkjent">
      <formula>NOT(ISERROR(SEARCH("Ikke godkjent",D72)))</formula>
    </cfRule>
    <cfRule type="containsText" dxfId="105" priority="283" operator="containsText" text="Ikke aktuell">
      <formula>NOT(ISERROR(SEARCH("Ikke aktuell",D72)))</formula>
    </cfRule>
    <cfRule type="containsText" dxfId="104" priority="284" operator="containsText" text="Ikke vurdert">
      <formula>NOT(ISERROR(SEARCH("Ikke vurdert",D72)))</formula>
    </cfRule>
  </conditionalFormatting>
  <conditionalFormatting sqref="D73">
    <cfRule type="containsText" dxfId="103" priority="285" operator="containsText" text="Godkjent med unntak">
      <formula>NOT(ISERROR(SEARCH("Godkjent med unntak",D73)))</formula>
    </cfRule>
    <cfRule type="containsText" dxfId="102" priority="286" operator="containsText" text="Ikke godkjent">
      <formula>NOT(ISERROR(SEARCH("Ikke godkjent",D73)))</formula>
    </cfRule>
    <cfRule type="containsText" dxfId="101" priority="287" operator="containsText" text="Ikke aktuell">
      <formula>NOT(ISERROR(SEARCH("Ikke aktuell",D73)))</formula>
    </cfRule>
    <cfRule type="containsText" dxfId="100" priority="288" operator="containsText" text="Ikke vurdert">
      <formula>NOT(ISERROR(SEARCH("Ikke vurdert",D73)))</formula>
    </cfRule>
  </conditionalFormatting>
  <conditionalFormatting sqref="D74">
    <cfRule type="containsText" dxfId="99" priority="289" operator="containsText" text="Godkjent med unntak">
      <formula>NOT(ISERROR(SEARCH("Godkjent med unntak",D74)))</formula>
    </cfRule>
    <cfRule type="containsText" dxfId="98" priority="290" operator="containsText" text="Ikke godkjent">
      <formula>NOT(ISERROR(SEARCH("Ikke godkjent",D74)))</formula>
    </cfRule>
    <cfRule type="containsText" dxfId="97" priority="291" operator="containsText" text="Ikke aktuell">
      <formula>NOT(ISERROR(SEARCH("Ikke aktuell",D74)))</formula>
    </cfRule>
    <cfRule type="containsText" dxfId="96" priority="292" operator="containsText" text="Ikke vurdert">
      <formula>NOT(ISERROR(SEARCH("Ikke vurdert",D74)))</formula>
    </cfRule>
  </conditionalFormatting>
  <conditionalFormatting sqref="D75">
    <cfRule type="containsText" dxfId="95" priority="293" operator="containsText" text="Godkjent med unntak">
      <formula>NOT(ISERROR(SEARCH("Godkjent med unntak",D75)))</formula>
    </cfRule>
    <cfRule type="containsText" dxfId="94" priority="294" operator="containsText" text="Ikke godkjent">
      <formula>NOT(ISERROR(SEARCH("Ikke godkjent",D75)))</formula>
    </cfRule>
    <cfRule type="containsText" dxfId="93" priority="295" operator="containsText" text="Ikke aktuell">
      <formula>NOT(ISERROR(SEARCH("Ikke aktuell",D75)))</formula>
    </cfRule>
    <cfRule type="containsText" dxfId="92" priority="296" operator="containsText" text="Ikke vurdert">
      <formula>NOT(ISERROR(SEARCH("Ikke vurdert",D75)))</formula>
    </cfRule>
  </conditionalFormatting>
  <conditionalFormatting sqref="D76">
    <cfRule type="containsText" dxfId="91" priority="297" operator="containsText" text="Godkjent med unntak">
      <formula>NOT(ISERROR(SEARCH("Godkjent med unntak",D76)))</formula>
    </cfRule>
    <cfRule type="containsText" dxfId="90" priority="298" operator="containsText" text="Ikke godkjent">
      <formula>NOT(ISERROR(SEARCH("Ikke godkjent",D76)))</formula>
    </cfRule>
    <cfRule type="containsText" dxfId="89" priority="299" operator="containsText" text="Ikke aktuell">
      <formula>NOT(ISERROR(SEARCH("Ikke aktuell",D76)))</formula>
    </cfRule>
    <cfRule type="containsText" dxfId="88" priority="300" operator="containsText" text="Ikke vurdert">
      <formula>NOT(ISERROR(SEARCH("Ikke vurdert",D76)))</formula>
    </cfRule>
  </conditionalFormatting>
  <conditionalFormatting sqref="D77">
    <cfRule type="containsText" dxfId="87" priority="301" operator="containsText" text="Godkjent med unntak">
      <formula>NOT(ISERROR(SEARCH("Godkjent med unntak",D77)))</formula>
    </cfRule>
    <cfRule type="containsText" dxfId="86" priority="302" operator="containsText" text="Ikke godkjent">
      <formula>NOT(ISERROR(SEARCH("Ikke godkjent",D77)))</formula>
    </cfRule>
    <cfRule type="containsText" dxfId="85" priority="303" operator="containsText" text="Ikke aktuell">
      <formula>NOT(ISERROR(SEARCH("Ikke aktuell",D77)))</formula>
    </cfRule>
    <cfRule type="containsText" dxfId="84" priority="304" operator="containsText" text="Ikke vurdert">
      <formula>NOT(ISERROR(SEARCH("Ikke vurdert",D77)))</formula>
    </cfRule>
  </conditionalFormatting>
  <conditionalFormatting sqref="D78">
    <cfRule type="containsText" dxfId="83" priority="305" operator="containsText" text="Godkjent med unntak">
      <formula>NOT(ISERROR(SEARCH("Godkjent med unntak",D78)))</formula>
    </cfRule>
    <cfRule type="containsText" dxfId="82" priority="306" operator="containsText" text="Ikke godkjent">
      <formula>NOT(ISERROR(SEARCH("Ikke godkjent",D78)))</formula>
    </cfRule>
    <cfRule type="containsText" dxfId="81" priority="307" operator="containsText" text="Ikke aktuell">
      <formula>NOT(ISERROR(SEARCH("Ikke aktuell",D78)))</formula>
    </cfRule>
    <cfRule type="containsText" dxfId="80" priority="308" operator="containsText" text="Ikke vurdert">
      <formula>NOT(ISERROR(SEARCH("Ikke vurdert",D78)))</formula>
    </cfRule>
  </conditionalFormatting>
  <conditionalFormatting sqref="D79">
    <cfRule type="containsText" dxfId="79" priority="309" operator="containsText" text="Godkjent med unntak">
      <formula>NOT(ISERROR(SEARCH("Godkjent med unntak",D79)))</formula>
    </cfRule>
    <cfRule type="containsText" dxfId="78" priority="310" operator="containsText" text="Ikke godkjent">
      <formula>NOT(ISERROR(SEARCH("Ikke godkjent",D79)))</formula>
    </cfRule>
    <cfRule type="containsText" dxfId="77" priority="311" operator="containsText" text="Ikke aktuell">
      <formula>NOT(ISERROR(SEARCH("Ikke aktuell",D79)))</formula>
    </cfRule>
    <cfRule type="containsText" dxfId="76" priority="312" operator="containsText" text="Ikke vurdert">
      <formula>NOT(ISERROR(SEARCH("Ikke vurdert",D79)))</formula>
    </cfRule>
  </conditionalFormatting>
  <conditionalFormatting sqref="D80">
    <cfRule type="containsText" dxfId="75" priority="313" operator="containsText" text="Godkjent med unntak">
      <formula>NOT(ISERROR(SEARCH("Godkjent med unntak",D80)))</formula>
    </cfRule>
    <cfRule type="containsText" dxfId="74" priority="314" operator="containsText" text="Ikke godkjent">
      <formula>NOT(ISERROR(SEARCH("Ikke godkjent",D80)))</formula>
    </cfRule>
    <cfRule type="containsText" dxfId="73" priority="315" operator="containsText" text="Ikke aktuell">
      <formula>NOT(ISERROR(SEARCH("Ikke aktuell",D80)))</formula>
    </cfRule>
    <cfRule type="containsText" dxfId="72" priority="316" operator="containsText" text="Ikke vurdert">
      <formula>NOT(ISERROR(SEARCH("Ikke vurdert",D80)))</formula>
    </cfRule>
  </conditionalFormatting>
  <conditionalFormatting sqref="D81">
    <cfRule type="containsText" dxfId="71" priority="317" operator="containsText" text="Godkjent med unntak">
      <formula>NOT(ISERROR(SEARCH("Godkjent med unntak",D81)))</formula>
    </cfRule>
    <cfRule type="containsText" dxfId="70" priority="318" operator="containsText" text="Ikke godkjent">
      <formula>NOT(ISERROR(SEARCH("Ikke godkjent",D81)))</formula>
    </cfRule>
    <cfRule type="containsText" dxfId="69" priority="319" operator="containsText" text="Ikke aktuell">
      <formula>NOT(ISERROR(SEARCH("Ikke aktuell",D81)))</formula>
    </cfRule>
    <cfRule type="containsText" dxfId="68" priority="320" operator="containsText" text="Ikke vurdert">
      <formula>NOT(ISERROR(SEARCH("Ikke vurdert",D81)))</formula>
    </cfRule>
  </conditionalFormatting>
  <conditionalFormatting sqref="D82">
    <cfRule type="containsText" dxfId="67" priority="321" operator="containsText" text="Godkjent med unntak">
      <formula>NOT(ISERROR(SEARCH("Godkjent med unntak",D82)))</formula>
    </cfRule>
    <cfRule type="containsText" dxfId="66" priority="322" operator="containsText" text="Ikke godkjent">
      <formula>NOT(ISERROR(SEARCH("Ikke godkjent",D82)))</formula>
    </cfRule>
    <cfRule type="containsText" dxfId="65" priority="323" operator="containsText" text="Ikke aktuell">
      <formula>NOT(ISERROR(SEARCH("Ikke aktuell",D82)))</formula>
    </cfRule>
    <cfRule type="containsText" dxfId="64" priority="324" operator="containsText" text="Ikke vurdert">
      <formula>NOT(ISERROR(SEARCH("Ikke vurdert",D82)))</formula>
    </cfRule>
  </conditionalFormatting>
  <conditionalFormatting sqref="D83">
    <cfRule type="containsText" dxfId="63" priority="325" operator="containsText" text="Godkjent med unntak">
      <formula>NOT(ISERROR(SEARCH("Godkjent med unntak",D83)))</formula>
    </cfRule>
    <cfRule type="containsText" dxfId="62" priority="326" operator="containsText" text="Ikke godkjent">
      <formula>NOT(ISERROR(SEARCH("Ikke godkjent",D83)))</formula>
    </cfRule>
    <cfRule type="containsText" dxfId="61" priority="327" operator="containsText" text="Ikke aktuell">
      <formula>NOT(ISERROR(SEARCH("Ikke aktuell",D83)))</formula>
    </cfRule>
    <cfRule type="containsText" dxfId="60" priority="328" operator="containsText" text="Ikke vurdert">
      <formula>NOT(ISERROR(SEARCH("Ikke vurdert",D83)))</formula>
    </cfRule>
  </conditionalFormatting>
  <conditionalFormatting sqref="D84">
    <cfRule type="containsText" dxfId="59" priority="329" operator="containsText" text="Godkjent med unntak">
      <formula>NOT(ISERROR(SEARCH("Godkjent med unntak",D84)))</formula>
    </cfRule>
    <cfRule type="containsText" dxfId="58" priority="330" operator="containsText" text="Ikke godkjent">
      <formula>NOT(ISERROR(SEARCH("Ikke godkjent",D84)))</formula>
    </cfRule>
    <cfRule type="containsText" dxfId="57" priority="331" operator="containsText" text="Ikke aktuell">
      <formula>NOT(ISERROR(SEARCH("Ikke aktuell",D84)))</formula>
    </cfRule>
    <cfRule type="containsText" dxfId="56" priority="332" operator="containsText" text="Ikke vurdert">
      <formula>NOT(ISERROR(SEARCH("Ikke vurdert",D84)))</formula>
    </cfRule>
  </conditionalFormatting>
  <conditionalFormatting sqref="D85">
    <cfRule type="containsText" dxfId="55" priority="333" operator="containsText" text="Godkjent med unntak">
      <formula>NOT(ISERROR(SEARCH("Godkjent med unntak",D85)))</formula>
    </cfRule>
    <cfRule type="containsText" dxfId="54" priority="334" operator="containsText" text="Ikke godkjent">
      <formula>NOT(ISERROR(SEARCH("Ikke godkjent",D85)))</formula>
    </cfRule>
    <cfRule type="containsText" dxfId="53" priority="335" operator="containsText" text="Ikke aktuell">
      <formula>NOT(ISERROR(SEARCH("Ikke aktuell",D85)))</formula>
    </cfRule>
    <cfRule type="containsText" dxfId="52" priority="336" operator="containsText" text="Ikke vurdert">
      <formula>NOT(ISERROR(SEARCH("Ikke vurdert",D85)))</formula>
    </cfRule>
  </conditionalFormatting>
  <conditionalFormatting sqref="D86">
    <cfRule type="containsText" dxfId="51" priority="337" operator="containsText" text="Godkjent med unntak">
      <formula>NOT(ISERROR(SEARCH("Godkjent med unntak",D86)))</formula>
    </cfRule>
    <cfRule type="containsText" dxfId="50" priority="338" operator="containsText" text="Ikke godkjent">
      <formula>NOT(ISERROR(SEARCH("Ikke godkjent",D86)))</formula>
    </cfRule>
    <cfRule type="containsText" dxfId="49" priority="339" operator="containsText" text="Ikke aktuell">
      <formula>NOT(ISERROR(SEARCH("Ikke aktuell",D86)))</formula>
    </cfRule>
    <cfRule type="containsText" dxfId="48" priority="340" operator="containsText" text="Ikke vurdert">
      <formula>NOT(ISERROR(SEARCH("Ikke vurdert",D86)))</formula>
    </cfRule>
  </conditionalFormatting>
  <conditionalFormatting sqref="D87">
    <cfRule type="containsText" dxfId="47" priority="341" operator="containsText" text="Godkjent med unntak">
      <formula>NOT(ISERROR(SEARCH("Godkjent med unntak",D87)))</formula>
    </cfRule>
    <cfRule type="containsText" dxfId="46" priority="342" operator="containsText" text="Ikke godkjent">
      <formula>NOT(ISERROR(SEARCH("Ikke godkjent",D87)))</formula>
    </cfRule>
    <cfRule type="containsText" dxfId="45" priority="343" operator="containsText" text="Ikke aktuell">
      <formula>NOT(ISERROR(SEARCH("Ikke aktuell",D87)))</formula>
    </cfRule>
    <cfRule type="containsText" dxfId="44" priority="344" operator="containsText" text="Ikke vurdert">
      <formula>NOT(ISERROR(SEARCH("Ikke vurdert",D87)))</formula>
    </cfRule>
  </conditionalFormatting>
  <conditionalFormatting sqref="D88">
    <cfRule type="containsText" dxfId="43" priority="345" operator="containsText" text="Godkjent med unntak">
      <formula>NOT(ISERROR(SEARCH("Godkjent med unntak",D88)))</formula>
    </cfRule>
    <cfRule type="containsText" dxfId="42" priority="346" operator="containsText" text="Ikke godkjent">
      <formula>NOT(ISERROR(SEARCH("Ikke godkjent",D88)))</formula>
    </cfRule>
    <cfRule type="containsText" dxfId="41" priority="347" operator="containsText" text="Ikke aktuell">
      <formula>NOT(ISERROR(SEARCH("Ikke aktuell",D88)))</formula>
    </cfRule>
    <cfRule type="containsText" dxfId="40" priority="348" operator="containsText" text="Ikke vurdert">
      <formula>NOT(ISERROR(SEARCH("Ikke vurdert",D88)))</formula>
    </cfRule>
  </conditionalFormatting>
  <conditionalFormatting sqref="D89">
    <cfRule type="containsText" dxfId="39" priority="349" operator="containsText" text="Godkjent med unntak">
      <formula>NOT(ISERROR(SEARCH("Godkjent med unntak",D89)))</formula>
    </cfRule>
    <cfRule type="containsText" dxfId="38" priority="350" operator="containsText" text="Ikke godkjent">
      <formula>NOT(ISERROR(SEARCH("Ikke godkjent",D89)))</formula>
    </cfRule>
    <cfRule type="containsText" dxfId="37" priority="351" operator="containsText" text="Ikke aktuell">
      <formula>NOT(ISERROR(SEARCH("Ikke aktuell",D89)))</formula>
    </cfRule>
    <cfRule type="containsText" dxfId="36" priority="352" operator="containsText" text="Ikke vurdert">
      <formula>NOT(ISERROR(SEARCH("Ikke vurdert",D89)))</formula>
    </cfRule>
  </conditionalFormatting>
  <conditionalFormatting sqref="D90">
    <cfRule type="containsText" dxfId="35" priority="353" operator="containsText" text="Godkjent med unntak">
      <formula>NOT(ISERROR(SEARCH("Godkjent med unntak",D90)))</formula>
    </cfRule>
    <cfRule type="containsText" dxfId="34" priority="354" operator="containsText" text="Ikke godkjent">
      <formula>NOT(ISERROR(SEARCH("Ikke godkjent",D90)))</formula>
    </cfRule>
    <cfRule type="containsText" dxfId="33" priority="355" operator="containsText" text="Ikke aktuell">
      <formula>NOT(ISERROR(SEARCH("Ikke aktuell",D90)))</formula>
    </cfRule>
    <cfRule type="containsText" dxfId="32" priority="356" operator="containsText" text="Ikke vurdert">
      <formula>NOT(ISERROR(SEARCH("Ikke vurdert",D90)))</formula>
    </cfRule>
  </conditionalFormatting>
  <conditionalFormatting sqref="D91">
    <cfRule type="containsText" dxfId="31" priority="357" operator="containsText" text="Godkjent med unntak">
      <formula>NOT(ISERROR(SEARCH("Godkjent med unntak",D91)))</formula>
    </cfRule>
    <cfRule type="containsText" dxfId="30" priority="358" operator="containsText" text="Ikke godkjent">
      <formula>NOT(ISERROR(SEARCH("Ikke godkjent",D91)))</formula>
    </cfRule>
    <cfRule type="containsText" dxfId="29" priority="359" operator="containsText" text="Ikke aktuell">
      <formula>NOT(ISERROR(SEARCH("Ikke aktuell",D91)))</formula>
    </cfRule>
    <cfRule type="containsText" dxfId="28" priority="360" operator="containsText" text="Ikke vurdert">
      <formula>NOT(ISERROR(SEARCH("Ikke vurdert",D91)))</formula>
    </cfRule>
  </conditionalFormatting>
  <conditionalFormatting sqref="D92">
    <cfRule type="containsText" dxfId="27" priority="361" operator="containsText" text="Godkjent med unntak">
      <formula>NOT(ISERROR(SEARCH("Godkjent med unntak",D92)))</formula>
    </cfRule>
    <cfRule type="containsText" dxfId="26" priority="362" operator="containsText" text="Ikke godkjent">
      <formula>NOT(ISERROR(SEARCH("Ikke godkjent",D92)))</formula>
    </cfRule>
    <cfRule type="containsText" dxfId="25" priority="363" operator="containsText" text="Ikke aktuell">
      <formula>NOT(ISERROR(SEARCH("Ikke aktuell",D92)))</formula>
    </cfRule>
    <cfRule type="containsText" dxfId="24" priority="364" operator="containsText" text="Ikke vurdert">
      <formula>NOT(ISERROR(SEARCH("Ikke vurdert",D92)))</formula>
    </cfRule>
  </conditionalFormatting>
  <conditionalFormatting sqref="D93">
    <cfRule type="containsText" dxfId="23" priority="365" operator="containsText" text="Godkjent med unntak">
      <formula>NOT(ISERROR(SEARCH("Godkjent med unntak",D93)))</formula>
    </cfRule>
    <cfRule type="containsText" dxfId="22" priority="366" operator="containsText" text="Ikke godkjent">
      <formula>NOT(ISERROR(SEARCH("Ikke godkjent",D93)))</formula>
    </cfRule>
    <cfRule type="containsText" dxfId="21" priority="367" operator="containsText" text="Ikke aktuell">
      <formula>NOT(ISERROR(SEARCH("Ikke aktuell",D93)))</formula>
    </cfRule>
    <cfRule type="containsText" dxfId="20" priority="368" operator="containsText" text="Ikke vurdert">
      <formula>NOT(ISERROR(SEARCH("Ikke vurdert",D93)))</formula>
    </cfRule>
  </conditionalFormatting>
  <conditionalFormatting sqref="D94">
    <cfRule type="containsText" dxfId="19" priority="369" operator="containsText" text="Godkjent med unntak">
      <formula>NOT(ISERROR(SEARCH("Godkjent med unntak",D94)))</formula>
    </cfRule>
    <cfRule type="containsText" dxfId="18" priority="370" operator="containsText" text="Ikke godkjent">
      <formula>NOT(ISERROR(SEARCH("Ikke godkjent",D94)))</formula>
    </cfRule>
    <cfRule type="containsText" dxfId="17" priority="371" operator="containsText" text="Ikke aktuell">
      <formula>NOT(ISERROR(SEARCH("Ikke aktuell",D94)))</formula>
    </cfRule>
    <cfRule type="containsText" dxfId="16" priority="372" operator="containsText" text="Ikke vurdert">
      <formula>NOT(ISERROR(SEARCH("Ikke vurdert",D94)))</formula>
    </cfRule>
  </conditionalFormatting>
  <conditionalFormatting sqref="D95">
    <cfRule type="containsText" dxfId="15" priority="373" operator="containsText" text="Godkjent med unntak">
      <formula>NOT(ISERROR(SEARCH("Godkjent med unntak",D95)))</formula>
    </cfRule>
    <cfRule type="containsText" dxfId="14" priority="374" operator="containsText" text="Ikke godkjent">
      <formula>NOT(ISERROR(SEARCH("Ikke godkjent",D95)))</formula>
    </cfRule>
    <cfRule type="containsText" dxfId="13" priority="375" operator="containsText" text="Ikke aktuell">
      <formula>NOT(ISERROR(SEARCH("Ikke aktuell",D95)))</formula>
    </cfRule>
    <cfRule type="containsText" dxfId="12" priority="376" operator="containsText" text="Ikke vurdert">
      <formula>NOT(ISERROR(SEARCH("Ikke vurdert",D95)))</formula>
    </cfRule>
  </conditionalFormatting>
  <conditionalFormatting sqref="D96">
    <cfRule type="containsText" dxfId="11" priority="377" operator="containsText" text="Godkjent med unntak">
      <formula>NOT(ISERROR(SEARCH("Godkjent med unntak",D96)))</formula>
    </cfRule>
    <cfRule type="containsText" dxfId="10" priority="378" operator="containsText" text="Ikke godkjent">
      <formula>NOT(ISERROR(SEARCH("Ikke godkjent",D96)))</formula>
    </cfRule>
    <cfRule type="containsText" dxfId="9" priority="379" operator="containsText" text="Ikke aktuell">
      <formula>NOT(ISERROR(SEARCH("Ikke aktuell",D96)))</formula>
    </cfRule>
    <cfRule type="containsText" dxfId="8" priority="380" operator="containsText" text="Ikke vurdert">
      <formula>NOT(ISERROR(SEARCH("Ikke vurdert",D96)))</formula>
    </cfRule>
  </conditionalFormatting>
  <conditionalFormatting sqref="D97">
    <cfRule type="containsText" dxfId="7" priority="381" operator="containsText" text="Godkjent med unntak">
      <formula>NOT(ISERROR(SEARCH("Godkjent med unntak",D97)))</formula>
    </cfRule>
    <cfRule type="containsText" dxfId="6" priority="382" operator="containsText" text="Ikke godkjent">
      <formula>NOT(ISERROR(SEARCH("Ikke godkjent",D97)))</formula>
    </cfRule>
    <cfRule type="containsText" dxfId="5" priority="383" operator="containsText" text="Ikke aktuell">
      <formula>NOT(ISERROR(SEARCH("Ikke aktuell",D97)))</formula>
    </cfRule>
    <cfRule type="containsText" dxfId="4" priority="384" operator="containsText" text="Ikke vurdert">
      <formula>NOT(ISERROR(SEARCH("Ikke vurdert",D97)))</formula>
    </cfRule>
  </conditionalFormatting>
  <conditionalFormatting sqref="D98">
    <cfRule type="containsText" dxfId="3" priority="385" operator="containsText" text="Godkjent med unntak">
      <formula>NOT(ISERROR(SEARCH("Godkjent med unntak",D98)))</formula>
    </cfRule>
    <cfRule type="containsText" dxfId="2" priority="386" operator="containsText" text="Ikke godkjent">
      <formula>NOT(ISERROR(SEARCH("Ikke godkjent",D98)))</formula>
    </cfRule>
    <cfRule type="containsText" dxfId="1" priority="387" operator="containsText" text="Ikke aktuell">
      <formula>NOT(ISERROR(SEARCH("Ikke aktuell",D98)))</formula>
    </cfRule>
    <cfRule type="containsText" dxfId="0" priority="388" operator="containsText" text="Ikke vurdert">
      <formula>NOT(ISERROR(SEARCH("Ikke vurdert",D98)))</formula>
    </cfRule>
  </conditionalFormatting>
  <dataValidations count="1">
    <dataValidation type="list" errorStyle="information" showInputMessage="1" showErrorMessage="1" errorTitle="Feil" error="Feilaktig verdi" sqref="D2:D98" xr:uid="{00000000-0002-0000-0100-000000000000}">
      <formula1>"Godkjent,Godkjent med unntak,Ikke godkjent,Ikke aktuell,Ikke vurdert"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8"/>
  <sheetViews>
    <sheetView workbookViewId="0"/>
  </sheetViews>
  <sheetFormatPr baseColWidth="10" defaultColWidth="9.140625" defaultRowHeight="15" x14ac:dyDescent="0.25"/>
  <cols>
    <col min="1" max="1" width="10" customWidth="1"/>
    <col min="2" max="2" width="40" customWidth="1"/>
    <col min="3" max="3" width="120" customWidth="1"/>
    <col min="4" max="4" width="30" customWidth="1"/>
    <col min="5" max="5" width="120" customWidth="1"/>
  </cols>
  <sheetData>
    <row r="1" spans="1:11" ht="15.75" x14ac:dyDescent="0.25">
      <c r="A1" s="27" t="s">
        <v>28</v>
      </c>
      <c r="B1" s="25" t="s">
        <v>29</v>
      </c>
      <c r="C1" s="25" t="s">
        <v>388</v>
      </c>
    </row>
    <row r="2" spans="1:11" ht="225" x14ac:dyDescent="0.25">
      <c r="A2" s="24" t="s">
        <v>40</v>
      </c>
      <c r="B2" s="2" t="s">
        <v>41</v>
      </c>
      <c r="C2" s="2" t="s">
        <v>389</v>
      </c>
      <c r="D2" s="1"/>
      <c r="E2" s="1"/>
      <c r="F2" s="1"/>
      <c r="G2" s="1"/>
      <c r="H2" s="1"/>
      <c r="I2" s="1"/>
      <c r="J2" s="1"/>
      <c r="K2" s="1"/>
    </row>
    <row r="3" spans="1:11" ht="210" x14ac:dyDescent="0.25">
      <c r="A3" s="24" t="s">
        <v>47</v>
      </c>
      <c r="B3" s="2" t="s">
        <v>48</v>
      </c>
      <c r="C3" s="2" t="s">
        <v>390</v>
      </c>
      <c r="D3" s="1"/>
      <c r="E3" s="1"/>
      <c r="F3" s="1"/>
      <c r="G3" s="1"/>
      <c r="H3" s="1"/>
      <c r="I3" s="1"/>
      <c r="J3" s="1"/>
      <c r="K3" s="1"/>
    </row>
    <row r="4" spans="1:11" ht="45" x14ac:dyDescent="0.25">
      <c r="A4" s="24" t="s">
        <v>52</v>
      </c>
      <c r="B4" s="2" t="s">
        <v>53</v>
      </c>
      <c r="C4" s="2" t="s">
        <v>391</v>
      </c>
      <c r="D4" s="1"/>
      <c r="E4" s="1"/>
      <c r="F4" s="1"/>
      <c r="G4" s="1"/>
      <c r="H4" s="1"/>
      <c r="I4" s="1"/>
      <c r="J4" s="1"/>
      <c r="K4" s="1"/>
    </row>
    <row r="5" spans="1:11" ht="105" x14ac:dyDescent="0.25">
      <c r="A5" s="24" t="s">
        <v>57</v>
      </c>
      <c r="B5" s="2" t="s">
        <v>58</v>
      </c>
      <c r="C5" s="2" t="s">
        <v>392</v>
      </c>
      <c r="D5" s="1"/>
      <c r="E5" s="1"/>
      <c r="F5" s="1"/>
      <c r="G5" s="1"/>
      <c r="H5" s="1"/>
      <c r="I5" s="1"/>
      <c r="J5" s="1"/>
      <c r="K5" s="1"/>
    </row>
    <row r="6" spans="1:11" ht="180" x14ac:dyDescent="0.25">
      <c r="A6" s="24" t="s">
        <v>60</v>
      </c>
      <c r="B6" s="2" t="s">
        <v>61</v>
      </c>
      <c r="C6" s="2" t="s">
        <v>393</v>
      </c>
      <c r="D6" s="1"/>
      <c r="E6" s="1"/>
      <c r="F6" s="1"/>
      <c r="G6" s="1"/>
      <c r="H6" s="1"/>
      <c r="I6" s="1"/>
      <c r="J6" s="1"/>
      <c r="K6" s="1"/>
    </row>
    <row r="7" spans="1:11" ht="135" x14ac:dyDescent="0.25">
      <c r="A7" s="24" t="s">
        <v>63</v>
      </c>
      <c r="B7" s="2" t="s">
        <v>64</v>
      </c>
      <c r="C7" s="2" t="s">
        <v>394</v>
      </c>
      <c r="D7" s="1"/>
      <c r="E7" s="1"/>
      <c r="F7" s="1"/>
      <c r="G7" s="1"/>
      <c r="H7" s="1"/>
      <c r="I7" s="1"/>
      <c r="J7" s="1"/>
      <c r="K7" s="1"/>
    </row>
    <row r="8" spans="1:11" ht="210" x14ac:dyDescent="0.25">
      <c r="A8" s="24" t="s">
        <v>65</v>
      </c>
      <c r="B8" s="2" t="s">
        <v>66</v>
      </c>
      <c r="C8" s="2" t="s">
        <v>395</v>
      </c>
      <c r="D8" s="1"/>
      <c r="E8" s="1"/>
      <c r="F8" s="1"/>
      <c r="G8" s="1"/>
      <c r="H8" s="1"/>
      <c r="I8" s="1"/>
      <c r="J8" s="1"/>
      <c r="K8" s="1"/>
    </row>
    <row r="9" spans="1:11" ht="45" x14ac:dyDescent="0.25">
      <c r="A9" s="24" t="s">
        <v>68</v>
      </c>
      <c r="B9" s="2" t="s">
        <v>69</v>
      </c>
      <c r="C9" s="2" t="s">
        <v>396</v>
      </c>
      <c r="D9" s="1"/>
      <c r="E9" s="1"/>
      <c r="F9" s="1"/>
      <c r="G9" s="1"/>
      <c r="H9" s="1"/>
      <c r="I9" s="1"/>
      <c r="J9" s="1"/>
      <c r="K9" s="1"/>
    </row>
    <row r="10" spans="1:11" ht="195" x14ac:dyDescent="0.25">
      <c r="A10" s="24" t="s">
        <v>71</v>
      </c>
      <c r="B10" s="2" t="s">
        <v>72</v>
      </c>
      <c r="C10" s="2" t="s">
        <v>397</v>
      </c>
      <c r="D10" s="1"/>
      <c r="E10" s="1"/>
      <c r="F10" s="1"/>
      <c r="G10" s="1"/>
      <c r="H10" s="1"/>
      <c r="I10" s="1"/>
      <c r="J10" s="1"/>
      <c r="K10" s="1"/>
    </row>
    <row r="11" spans="1:11" ht="165" x14ac:dyDescent="0.25">
      <c r="A11" s="24" t="s">
        <v>78</v>
      </c>
      <c r="B11" s="2" t="s">
        <v>79</v>
      </c>
      <c r="C11" s="2" t="s">
        <v>398</v>
      </c>
      <c r="D11" s="1"/>
      <c r="E11" s="1"/>
      <c r="F11" s="1"/>
      <c r="G11" s="1"/>
      <c r="H11" s="1"/>
      <c r="I11" s="1"/>
      <c r="J11" s="1"/>
      <c r="K11" s="1"/>
    </row>
    <row r="12" spans="1:11" ht="45" x14ac:dyDescent="0.25">
      <c r="A12" s="24" t="s">
        <v>81</v>
      </c>
      <c r="B12" s="2" t="s">
        <v>82</v>
      </c>
      <c r="C12" s="2" t="s">
        <v>399</v>
      </c>
      <c r="D12" s="1"/>
      <c r="E12" s="1"/>
      <c r="F12" s="1"/>
      <c r="G12" s="1"/>
      <c r="H12" s="1"/>
      <c r="I12" s="1"/>
      <c r="J12" s="1"/>
      <c r="K12" s="1"/>
    </row>
    <row r="13" spans="1:11" ht="45" x14ac:dyDescent="0.25">
      <c r="A13" s="24" t="s">
        <v>85</v>
      </c>
      <c r="B13" s="2" t="s">
        <v>86</v>
      </c>
      <c r="C13" s="2" t="s">
        <v>400</v>
      </c>
      <c r="D13" s="1"/>
      <c r="E13" s="1"/>
      <c r="F13" s="1"/>
      <c r="G13" s="1"/>
      <c r="H13" s="1"/>
      <c r="I13" s="1"/>
      <c r="J13" s="1"/>
      <c r="K13" s="1"/>
    </row>
    <row r="14" spans="1:11" ht="75" x14ac:dyDescent="0.25">
      <c r="A14" s="24" t="s">
        <v>89</v>
      </c>
      <c r="B14" s="2" t="s">
        <v>90</v>
      </c>
      <c r="C14" s="2" t="s">
        <v>401</v>
      </c>
      <c r="D14" s="1"/>
      <c r="E14" s="1"/>
      <c r="F14" s="1"/>
      <c r="G14" s="1"/>
      <c r="H14" s="1"/>
      <c r="I14" s="1"/>
      <c r="J14" s="1"/>
      <c r="K14" s="1"/>
    </row>
    <row r="15" spans="1:11" ht="75" x14ac:dyDescent="0.25">
      <c r="A15" s="24" t="s">
        <v>93</v>
      </c>
      <c r="B15" s="2" t="s">
        <v>94</v>
      </c>
      <c r="C15" s="2" t="s">
        <v>402</v>
      </c>
      <c r="D15" s="1"/>
      <c r="E15" s="1"/>
      <c r="F15" s="1"/>
      <c r="G15" s="1"/>
      <c r="H15" s="1"/>
      <c r="I15" s="1"/>
      <c r="J15" s="1"/>
      <c r="K15" s="1"/>
    </row>
    <row r="16" spans="1:11" ht="45" x14ac:dyDescent="0.25">
      <c r="A16" s="24" t="s">
        <v>97</v>
      </c>
      <c r="B16" s="2" t="s">
        <v>98</v>
      </c>
      <c r="C16" s="2" t="s">
        <v>403</v>
      </c>
      <c r="D16" s="1"/>
      <c r="E16" s="1"/>
      <c r="F16" s="1"/>
      <c r="G16" s="1"/>
      <c r="H16" s="1"/>
      <c r="I16" s="1"/>
      <c r="J16" s="1"/>
      <c r="K16" s="1"/>
    </row>
    <row r="17" spans="1:11" ht="90" x14ac:dyDescent="0.25">
      <c r="A17" s="24" t="s">
        <v>100</v>
      </c>
      <c r="B17" s="2" t="s">
        <v>101</v>
      </c>
      <c r="C17" s="2" t="s">
        <v>404</v>
      </c>
      <c r="D17" s="1"/>
      <c r="E17" s="1"/>
      <c r="F17" s="1"/>
      <c r="G17" s="1"/>
      <c r="H17" s="1"/>
      <c r="I17" s="1"/>
      <c r="J17" s="1"/>
      <c r="K17" s="1"/>
    </row>
    <row r="18" spans="1:11" ht="120" x14ac:dyDescent="0.25">
      <c r="A18" s="24" t="s">
        <v>104</v>
      </c>
      <c r="B18" s="2" t="s">
        <v>105</v>
      </c>
      <c r="C18" s="2" t="s">
        <v>405</v>
      </c>
      <c r="D18" s="1"/>
      <c r="E18" s="1"/>
      <c r="F18" s="1"/>
      <c r="G18" s="1"/>
      <c r="H18" s="1"/>
      <c r="I18" s="1"/>
      <c r="J18" s="1"/>
      <c r="K18" s="1"/>
    </row>
    <row r="19" spans="1:11" ht="225" x14ac:dyDescent="0.25">
      <c r="A19" s="24" t="s">
        <v>109</v>
      </c>
      <c r="B19" s="2" t="s">
        <v>110</v>
      </c>
      <c r="C19" s="2" t="s">
        <v>406</v>
      </c>
      <c r="D19" s="1"/>
      <c r="E19" s="1"/>
      <c r="F19" s="1"/>
      <c r="G19" s="1"/>
      <c r="H19" s="1"/>
      <c r="I19" s="1"/>
      <c r="J19" s="1"/>
      <c r="K19" s="1"/>
    </row>
    <row r="20" spans="1:11" ht="60" x14ac:dyDescent="0.25">
      <c r="A20" s="24" t="s">
        <v>115</v>
      </c>
      <c r="B20" s="2" t="s">
        <v>116</v>
      </c>
      <c r="C20" s="2" t="s">
        <v>407</v>
      </c>
      <c r="D20" s="1"/>
      <c r="E20" s="1"/>
      <c r="F20" s="1"/>
      <c r="G20" s="1"/>
      <c r="H20" s="1"/>
      <c r="I20" s="1"/>
      <c r="J20" s="1"/>
      <c r="K20" s="1"/>
    </row>
    <row r="21" spans="1:11" ht="45" x14ac:dyDescent="0.25">
      <c r="A21" s="24" t="s">
        <v>120</v>
      </c>
      <c r="B21" s="2" t="s">
        <v>121</v>
      </c>
      <c r="C21" s="2" t="s">
        <v>408</v>
      </c>
      <c r="D21" s="1"/>
      <c r="E21" s="1"/>
      <c r="F21" s="1"/>
      <c r="G21" s="1"/>
      <c r="H21" s="1"/>
      <c r="I21" s="1"/>
      <c r="J21" s="1"/>
      <c r="K21" s="1"/>
    </row>
    <row r="22" spans="1:11" ht="90" x14ac:dyDescent="0.25">
      <c r="A22" s="24" t="s">
        <v>122</v>
      </c>
      <c r="B22" s="2" t="s">
        <v>123</v>
      </c>
      <c r="C22" s="2" t="s">
        <v>409</v>
      </c>
      <c r="D22" s="1"/>
      <c r="E22" s="1"/>
      <c r="F22" s="1"/>
      <c r="G22" s="1"/>
      <c r="H22" s="1"/>
      <c r="I22" s="1"/>
      <c r="J22" s="1"/>
      <c r="K22" s="1"/>
    </row>
    <row r="23" spans="1:11" ht="120" x14ac:dyDescent="0.25">
      <c r="A23" s="24" t="s">
        <v>126</v>
      </c>
      <c r="B23" s="2" t="s">
        <v>127</v>
      </c>
      <c r="C23" s="2" t="s">
        <v>410</v>
      </c>
      <c r="D23" s="1"/>
      <c r="E23" s="1"/>
      <c r="F23" s="1"/>
      <c r="G23" s="1"/>
      <c r="H23" s="1"/>
      <c r="I23" s="1"/>
      <c r="J23" s="1"/>
      <c r="K23" s="1"/>
    </row>
    <row r="24" spans="1:11" ht="90" x14ac:dyDescent="0.25">
      <c r="A24" s="24" t="s">
        <v>132</v>
      </c>
      <c r="B24" s="2" t="s">
        <v>133</v>
      </c>
      <c r="C24" s="2" t="s">
        <v>411</v>
      </c>
      <c r="D24" s="1"/>
      <c r="E24" s="1"/>
      <c r="F24" s="1"/>
      <c r="G24" s="1"/>
      <c r="H24" s="1"/>
      <c r="I24" s="1"/>
      <c r="J24" s="1"/>
      <c r="K24" s="1"/>
    </row>
    <row r="25" spans="1:11" ht="75" x14ac:dyDescent="0.25">
      <c r="A25" s="24" t="s">
        <v>136</v>
      </c>
      <c r="B25" s="2" t="s">
        <v>137</v>
      </c>
      <c r="C25" s="2" t="s">
        <v>412</v>
      </c>
      <c r="D25" s="1"/>
      <c r="E25" s="1"/>
      <c r="F25" s="1"/>
      <c r="G25" s="1"/>
      <c r="H25" s="1"/>
      <c r="I25" s="1"/>
      <c r="J25" s="1"/>
      <c r="K25" s="1"/>
    </row>
    <row r="26" spans="1:11" ht="135" x14ac:dyDescent="0.25">
      <c r="A26" s="24" t="s">
        <v>139</v>
      </c>
      <c r="B26" s="2" t="s">
        <v>140</v>
      </c>
      <c r="C26" s="2" t="s">
        <v>413</v>
      </c>
      <c r="D26" s="1"/>
      <c r="E26" s="1"/>
      <c r="F26" s="1"/>
      <c r="G26" s="1"/>
      <c r="H26" s="1"/>
      <c r="I26" s="1"/>
      <c r="J26" s="1"/>
      <c r="K26" s="1"/>
    </row>
    <row r="27" spans="1:11" ht="225" x14ac:dyDescent="0.25">
      <c r="A27" s="24" t="s">
        <v>143</v>
      </c>
      <c r="B27" s="2" t="s">
        <v>144</v>
      </c>
      <c r="C27" s="2" t="s">
        <v>414</v>
      </c>
      <c r="D27" s="1"/>
      <c r="E27" s="1"/>
      <c r="F27" s="1"/>
      <c r="G27" s="1"/>
      <c r="H27" s="1"/>
      <c r="I27" s="1"/>
      <c r="J27" s="1"/>
      <c r="K27" s="1"/>
    </row>
    <row r="28" spans="1:11" ht="300" x14ac:dyDescent="0.25">
      <c r="A28" s="24" t="s">
        <v>148</v>
      </c>
      <c r="B28" s="2" t="s">
        <v>149</v>
      </c>
      <c r="C28" s="2" t="s">
        <v>415</v>
      </c>
      <c r="D28" s="1"/>
      <c r="E28" s="1"/>
      <c r="F28" s="1"/>
      <c r="G28" s="1"/>
      <c r="H28" s="1"/>
      <c r="I28" s="1"/>
      <c r="J28" s="1"/>
      <c r="K28" s="1"/>
    </row>
    <row r="29" spans="1:11" ht="90" x14ac:dyDescent="0.25">
      <c r="A29" s="24" t="s">
        <v>151</v>
      </c>
      <c r="B29" s="2" t="s">
        <v>152</v>
      </c>
      <c r="C29" s="2" t="s">
        <v>416</v>
      </c>
      <c r="D29" s="1"/>
      <c r="E29" s="1"/>
      <c r="F29" s="1"/>
      <c r="G29" s="1"/>
      <c r="H29" s="1"/>
      <c r="I29" s="1"/>
      <c r="J29" s="1"/>
      <c r="K29" s="1"/>
    </row>
    <row r="30" spans="1:11" ht="60" x14ac:dyDescent="0.25">
      <c r="A30" s="24" t="s">
        <v>154</v>
      </c>
      <c r="B30" s="2" t="s">
        <v>155</v>
      </c>
      <c r="C30" s="2" t="s">
        <v>417</v>
      </c>
      <c r="D30" s="1"/>
      <c r="E30" s="1"/>
      <c r="F30" s="1"/>
      <c r="G30" s="1"/>
      <c r="H30" s="1"/>
      <c r="I30" s="1"/>
      <c r="J30" s="1"/>
      <c r="K30" s="1"/>
    </row>
    <row r="31" spans="1:11" ht="45" x14ac:dyDescent="0.25">
      <c r="A31" s="24" t="s">
        <v>157</v>
      </c>
      <c r="B31" s="2" t="s">
        <v>158</v>
      </c>
      <c r="C31" s="2" t="s">
        <v>418</v>
      </c>
      <c r="D31" s="1"/>
      <c r="E31" s="1"/>
      <c r="F31" s="1"/>
      <c r="G31" s="1"/>
      <c r="H31" s="1"/>
      <c r="I31" s="1"/>
      <c r="J31" s="1"/>
      <c r="K31" s="1"/>
    </row>
    <row r="32" spans="1:11" ht="45" x14ac:dyDescent="0.25">
      <c r="A32" s="24" t="s">
        <v>160</v>
      </c>
      <c r="B32" s="2" t="s">
        <v>161</v>
      </c>
      <c r="C32" s="2" t="s">
        <v>419</v>
      </c>
      <c r="D32" s="1"/>
      <c r="E32" s="1"/>
      <c r="F32" s="1"/>
      <c r="G32" s="1"/>
      <c r="H32" s="1"/>
      <c r="I32" s="1"/>
      <c r="J32" s="1"/>
      <c r="K32" s="1"/>
    </row>
    <row r="33" spans="1:11" ht="195" x14ac:dyDescent="0.25">
      <c r="A33" s="24" t="s">
        <v>163</v>
      </c>
      <c r="B33" s="2" t="s">
        <v>164</v>
      </c>
      <c r="C33" s="2" t="s">
        <v>420</v>
      </c>
      <c r="D33" s="1"/>
      <c r="E33" s="1"/>
      <c r="F33" s="1"/>
      <c r="G33" s="1"/>
      <c r="H33" s="1"/>
      <c r="I33" s="1"/>
      <c r="J33" s="1"/>
      <c r="K33" s="1"/>
    </row>
    <row r="34" spans="1:11" ht="105" x14ac:dyDescent="0.25">
      <c r="A34" s="24" t="s">
        <v>165</v>
      </c>
      <c r="B34" s="2" t="s">
        <v>166</v>
      </c>
      <c r="C34" s="2" t="s">
        <v>421</v>
      </c>
      <c r="D34" s="1"/>
      <c r="E34" s="1"/>
      <c r="F34" s="1"/>
      <c r="G34" s="1"/>
      <c r="H34" s="1"/>
      <c r="I34" s="1"/>
      <c r="J34" s="1"/>
      <c r="K34" s="1"/>
    </row>
    <row r="35" spans="1:11" ht="135" x14ac:dyDescent="0.25">
      <c r="A35" s="24" t="s">
        <v>167</v>
      </c>
      <c r="B35" s="2" t="s">
        <v>168</v>
      </c>
      <c r="C35" s="2" t="s">
        <v>422</v>
      </c>
      <c r="D35" s="1"/>
      <c r="E35" s="1"/>
      <c r="F35" s="1"/>
      <c r="G35" s="1"/>
      <c r="H35" s="1"/>
      <c r="I35" s="1"/>
      <c r="J35" s="1"/>
      <c r="K35" s="1"/>
    </row>
    <row r="36" spans="1:11" ht="60" x14ac:dyDescent="0.25">
      <c r="A36" s="24" t="s">
        <v>171</v>
      </c>
      <c r="B36" s="2" t="s">
        <v>172</v>
      </c>
      <c r="C36" s="2" t="s">
        <v>423</v>
      </c>
      <c r="D36" s="1"/>
      <c r="E36" s="1"/>
      <c r="F36" s="1"/>
      <c r="G36" s="1"/>
      <c r="H36" s="1"/>
      <c r="I36" s="1"/>
      <c r="J36" s="1"/>
      <c r="K36" s="1"/>
    </row>
    <row r="37" spans="1:11" ht="210" x14ac:dyDescent="0.25">
      <c r="A37" s="24" t="s">
        <v>174</v>
      </c>
      <c r="B37" s="2" t="s">
        <v>175</v>
      </c>
      <c r="C37" s="2" t="s">
        <v>424</v>
      </c>
      <c r="D37" s="1"/>
      <c r="E37" s="1"/>
      <c r="F37" s="1"/>
      <c r="G37" s="1"/>
      <c r="H37" s="1"/>
      <c r="I37" s="1"/>
      <c r="J37" s="1"/>
      <c r="K37" s="1"/>
    </row>
    <row r="38" spans="1:11" ht="120" x14ac:dyDescent="0.25">
      <c r="A38" s="24" t="s">
        <v>178</v>
      </c>
      <c r="B38" s="2" t="s">
        <v>179</v>
      </c>
      <c r="C38" s="2" t="s">
        <v>425</v>
      </c>
      <c r="D38" s="1"/>
      <c r="E38" s="1"/>
      <c r="F38" s="1"/>
      <c r="G38" s="1"/>
      <c r="H38" s="1"/>
      <c r="I38" s="1"/>
      <c r="J38" s="1"/>
      <c r="K38" s="1"/>
    </row>
    <row r="39" spans="1:11" ht="240" x14ac:dyDescent="0.25">
      <c r="A39" s="24" t="s">
        <v>182</v>
      </c>
      <c r="B39" s="2" t="s">
        <v>183</v>
      </c>
      <c r="C39" s="2" t="s">
        <v>426</v>
      </c>
      <c r="D39" s="1"/>
      <c r="E39" s="1"/>
      <c r="F39" s="1"/>
      <c r="G39" s="1"/>
      <c r="H39" s="1"/>
      <c r="I39" s="1"/>
      <c r="J39" s="1"/>
      <c r="K39" s="1"/>
    </row>
    <row r="40" spans="1:11" ht="210" x14ac:dyDescent="0.25">
      <c r="A40" s="24" t="s">
        <v>186</v>
      </c>
      <c r="B40" s="2" t="s">
        <v>187</v>
      </c>
      <c r="C40" s="2" t="s">
        <v>427</v>
      </c>
      <c r="D40" s="1"/>
      <c r="E40" s="1"/>
      <c r="F40" s="1"/>
      <c r="G40" s="1"/>
      <c r="H40" s="1"/>
      <c r="I40" s="1"/>
      <c r="J40" s="1"/>
      <c r="K40" s="1"/>
    </row>
    <row r="41" spans="1:11" ht="360" x14ac:dyDescent="0.25">
      <c r="A41" s="24" t="s">
        <v>188</v>
      </c>
      <c r="B41" s="2" t="s">
        <v>189</v>
      </c>
      <c r="C41" s="2" t="s">
        <v>428</v>
      </c>
      <c r="D41" s="1"/>
      <c r="E41" s="1"/>
      <c r="F41" s="1"/>
      <c r="G41" s="1"/>
      <c r="H41" s="1"/>
      <c r="I41" s="1"/>
      <c r="J41" s="1"/>
      <c r="K41" s="1"/>
    </row>
    <row r="42" spans="1:11" ht="60" x14ac:dyDescent="0.25">
      <c r="A42" s="24" t="s">
        <v>190</v>
      </c>
      <c r="B42" s="2" t="s">
        <v>191</v>
      </c>
      <c r="C42" s="2" t="s">
        <v>429</v>
      </c>
      <c r="D42" s="1"/>
      <c r="E42" s="1"/>
      <c r="F42" s="1"/>
      <c r="G42" s="1"/>
      <c r="H42" s="1"/>
      <c r="I42" s="1"/>
      <c r="J42" s="1"/>
      <c r="K42" s="1"/>
    </row>
    <row r="43" spans="1:11" ht="45" x14ac:dyDescent="0.25">
      <c r="A43" s="24" t="s">
        <v>193</v>
      </c>
      <c r="B43" s="2" t="s">
        <v>194</v>
      </c>
      <c r="C43" s="2" t="s">
        <v>430</v>
      </c>
      <c r="D43" s="1"/>
      <c r="E43" s="1"/>
      <c r="F43" s="1"/>
      <c r="G43" s="1"/>
      <c r="H43" s="1"/>
      <c r="I43" s="1"/>
      <c r="J43" s="1"/>
      <c r="K43" s="1"/>
    </row>
    <row r="44" spans="1:11" ht="165" x14ac:dyDescent="0.25">
      <c r="A44" s="24" t="s">
        <v>198</v>
      </c>
      <c r="B44" s="2" t="s">
        <v>199</v>
      </c>
      <c r="C44" s="2" t="s">
        <v>431</v>
      </c>
      <c r="D44" s="1"/>
      <c r="E44" s="1"/>
      <c r="F44" s="1"/>
      <c r="G44" s="1"/>
      <c r="H44" s="1"/>
      <c r="I44" s="1"/>
      <c r="J44" s="1"/>
      <c r="K44" s="1"/>
    </row>
    <row r="45" spans="1:11" ht="150" x14ac:dyDescent="0.25">
      <c r="A45" s="24" t="s">
        <v>202</v>
      </c>
      <c r="B45" s="2" t="s">
        <v>203</v>
      </c>
      <c r="C45" s="2" t="s">
        <v>432</v>
      </c>
      <c r="D45" s="1"/>
      <c r="E45" s="1"/>
      <c r="F45" s="1"/>
      <c r="G45" s="1"/>
      <c r="H45" s="1"/>
      <c r="I45" s="1"/>
      <c r="J45" s="1"/>
      <c r="K45" s="1"/>
    </row>
    <row r="46" spans="1:11" ht="120" x14ac:dyDescent="0.25">
      <c r="A46" s="24" t="s">
        <v>205</v>
      </c>
      <c r="B46" s="2" t="s">
        <v>206</v>
      </c>
      <c r="C46" s="2" t="s">
        <v>433</v>
      </c>
      <c r="D46" s="1"/>
      <c r="E46" s="1"/>
      <c r="F46" s="1"/>
      <c r="G46" s="1"/>
      <c r="H46" s="1"/>
      <c r="I46" s="1"/>
      <c r="J46" s="1"/>
      <c r="K46" s="1"/>
    </row>
    <row r="47" spans="1:11" ht="225" x14ac:dyDescent="0.25">
      <c r="A47" s="24" t="s">
        <v>208</v>
      </c>
      <c r="B47" s="2" t="s">
        <v>209</v>
      </c>
      <c r="C47" s="2" t="s">
        <v>434</v>
      </c>
      <c r="D47" s="1"/>
      <c r="E47" s="1"/>
      <c r="F47" s="1"/>
      <c r="G47" s="1"/>
      <c r="H47" s="1"/>
      <c r="I47" s="1"/>
      <c r="J47" s="1"/>
      <c r="K47" s="1"/>
    </row>
    <row r="48" spans="1:11" ht="30" x14ac:dyDescent="0.25">
      <c r="A48" s="24" t="s">
        <v>213</v>
      </c>
      <c r="B48" s="2" t="s">
        <v>214</v>
      </c>
      <c r="C48" s="2" t="s">
        <v>435</v>
      </c>
      <c r="D48" s="1"/>
      <c r="E48" s="1"/>
      <c r="F48" s="1"/>
      <c r="G48" s="1"/>
      <c r="H48" s="1"/>
      <c r="I48" s="1"/>
      <c r="J48" s="1"/>
      <c r="K48" s="1"/>
    </row>
    <row r="49" spans="1:11" ht="135" x14ac:dyDescent="0.25">
      <c r="A49" s="24" t="s">
        <v>215</v>
      </c>
      <c r="B49" s="2" t="s">
        <v>216</v>
      </c>
      <c r="C49" s="2" t="s">
        <v>436</v>
      </c>
      <c r="D49" s="1"/>
      <c r="E49" s="1"/>
      <c r="F49" s="1"/>
      <c r="G49" s="1"/>
      <c r="H49" s="1"/>
      <c r="I49" s="1"/>
      <c r="J49" s="1"/>
      <c r="K49" s="1"/>
    </row>
    <row r="50" spans="1:11" ht="75" x14ac:dyDescent="0.25">
      <c r="A50" s="24" t="s">
        <v>220</v>
      </c>
      <c r="B50" s="2" t="s">
        <v>221</v>
      </c>
      <c r="C50" s="2" t="s">
        <v>437</v>
      </c>
      <c r="D50" s="1"/>
      <c r="E50" s="1"/>
      <c r="F50" s="1"/>
      <c r="G50" s="1"/>
      <c r="H50" s="1"/>
      <c r="I50" s="1"/>
      <c r="J50" s="1"/>
      <c r="K50" s="1"/>
    </row>
    <row r="51" spans="1:11" ht="75" x14ac:dyDescent="0.25">
      <c r="A51" s="24" t="s">
        <v>224</v>
      </c>
      <c r="B51" s="2" t="s">
        <v>225</v>
      </c>
      <c r="C51" s="2" t="s">
        <v>438</v>
      </c>
      <c r="D51" s="1"/>
      <c r="E51" s="1"/>
      <c r="F51" s="1"/>
      <c r="G51" s="1"/>
      <c r="H51" s="1"/>
      <c r="I51" s="1"/>
      <c r="J51" s="1"/>
      <c r="K51" s="1"/>
    </row>
    <row r="52" spans="1:11" ht="45" x14ac:dyDescent="0.25">
      <c r="A52" s="24" t="s">
        <v>228</v>
      </c>
      <c r="B52" s="2" t="s">
        <v>229</v>
      </c>
      <c r="C52" s="2" t="s">
        <v>439</v>
      </c>
      <c r="D52" s="1"/>
      <c r="E52" s="1"/>
      <c r="F52" s="1"/>
      <c r="G52" s="1"/>
      <c r="H52" s="1"/>
      <c r="I52" s="1"/>
      <c r="J52" s="1"/>
      <c r="K52" s="1"/>
    </row>
    <row r="53" spans="1:11" ht="45" x14ac:dyDescent="0.25">
      <c r="A53" s="24" t="s">
        <v>233</v>
      </c>
      <c r="B53" s="2" t="s">
        <v>234</v>
      </c>
      <c r="C53" s="2" t="s">
        <v>440</v>
      </c>
      <c r="D53" s="1"/>
      <c r="E53" s="1"/>
      <c r="F53" s="1"/>
      <c r="G53" s="1"/>
      <c r="H53" s="1"/>
      <c r="I53" s="1"/>
      <c r="J53" s="1"/>
      <c r="K53" s="1"/>
    </row>
    <row r="54" spans="1:11" ht="210" x14ac:dyDescent="0.25">
      <c r="A54" s="24" t="s">
        <v>238</v>
      </c>
      <c r="B54" s="2" t="s">
        <v>239</v>
      </c>
      <c r="C54" s="2" t="s">
        <v>441</v>
      </c>
      <c r="D54" s="1"/>
      <c r="E54" s="1"/>
      <c r="F54" s="1"/>
      <c r="G54" s="1"/>
      <c r="H54" s="1"/>
      <c r="I54" s="1"/>
      <c r="J54" s="1"/>
      <c r="K54" s="1"/>
    </row>
    <row r="55" spans="1:11" ht="165" x14ac:dyDescent="0.25">
      <c r="A55" s="24" t="s">
        <v>243</v>
      </c>
      <c r="B55" s="2" t="s">
        <v>244</v>
      </c>
      <c r="C55" s="2" t="s">
        <v>442</v>
      </c>
      <c r="D55" s="1"/>
      <c r="E55" s="1"/>
      <c r="F55" s="1"/>
      <c r="G55" s="1"/>
      <c r="H55" s="1"/>
      <c r="I55" s="1"/>
      <c r="J55" s="1"/>
      <c r="K55" s="1"/>
    </row>
    <row r="56" spans="1:11" ht="45" x14ac:dyDescent="0.25">
      <c r="A56" s="24" t="s">
        <v>247</v>
      </c>
      <c r="B56" s="2" t="s">
        <v>248</v>
      </c>
      <c r="C56" s="2" t="s">
        <v>443</v>
      </c>
      <c r="D56" s="1"/>
      <c r="E56" s="1"/>
      <c r="F56" s="1"/>
      <c r="G56" s="1"/>
      <c r="H56" s="1"/>
      <c r="I56" s="1"/>
      <c r="J56" s="1"/>
      <c r="K56" s="1"/>
    </row>
    <row r="57" spans="1:11" ht="45" x14ac:dyDescent="0.25">
      <c r="A57" s="24" t="s">
        <v>250</v>
      </c>
      <c r="B57" s="2" t="s">
        <v>251</v>
      </c>
      <c r="C57" s="2" t="s">
        <v>444</v>
      </c>
      <c r="D57" s="1"/>
      <c r="E57" s="1"/>
      <c r="F57" s="1"/>
      <c r="G57" s="1"/>
      <c r="H57" s="1"/>
      <c r="I57" s="1"/>
      <c r="J57" s="1"/>
      <c r="K57" s="1"/>
    </row>
    <row r="58" spans="1:11" ht="45" x14ac:dyDescent="0.25">
      <c r="A58" s="24" t="s">
        <v>254</v>
      </c>
      <c r="B58" s="2" t="s">
        <v>255</v>
      </c>
      <c r="C58" s="2" t="s">
        <v>445</v>
      </c>
      <c r="D58" s="1"/>
      <c r="E58" s="1"/>
      <c r="F58" s="1"/>
      <c r="G58" s="1"/>
      <c r="H58" s="1"/>
      <c r="I58" s="1"/>
      <c r="J58" s="1"/>
      <c r="K58" s="1"/>
    </row>
    <row r="59" spans="1:11" ht="30" x14ac:dyDescent="0.25">
      <c r="A59" s="24" t="s">
        <v>258</v>
      </c>
      <c r="B59" s="2" t="s">
        <v>259</v>
      </c>
      <c r="C59" s="2" t="s">
        <v>446</v>
      </c>
      <c r="D59" s="1"/>
      <c r="E59" s="1"/>
      <c r="F59" s="1"/>
      <c r="G59" s="1"/>
      <c r="H59" s="1"/>
      <c r="I59" s="1"/>
      <c r="J59" s="1"/>
      <c r="K59" s="1"/>
    </row>
    <row r="60" spans="1:11" ht="45" x14ac:dyDescent="0.25">
      <c r="A60" s="24" t="s">
        <v>262</v>
      </c>
      <c r="B60" s="2" t="s">
        <v>263</v>
      </c>
      <c r="C60" s="2" t="s">
        <v>447</v>
      </c>
      <c r="D60" s="1"/>
      <c r="E60" s="1"/>
      <c r="F60" s="1"/>
      <c r="G60" s="1"/>
      <c r="H60" s="1"/>
      <c r="I60" s="1"/>
      <c r="J60" s="1"/>
      <c r="K60" s="1"/>
    </row>
    <row r="61" spans="1:11" ht="75" x14ac:dyDescent="0.25">
      <c r="A61" s="24" t="s">
        <v>265</v>
      </c>
      <c r="B61" s="2" t="s">
        <v>266</v>
      </c>
      <c r="C61" s="2" t="s">
        <v>448</v>
      </c>
      <c r="D61" s="1"/>
      <c r="E61" s="1"/>
      <c r="F61" s="1"/>
      <c r="G61" s="1"/>
      <c r="H61" s="1"/>
      <c r="I61" s="1"/>
      <c r="J61" s="1"/>
      <c r="K61" s="1"/>
    </row>
    <row r="62" spans="1:11" ht="45" x14ac:dyDescent="0.25">
      <c r="A62" s="24" t="s">
        <v>267</v>
      </c>
      <c r="B62" s="2" t="s">
        <v>268</v>
      </c>
      <c r="C62" s="2" t="s">
        <v>449</v>
      </c>
      <c r="D62" s="1"/>
      <c r="E62" s="1"/>
      <c r="F62" s="1"/>
      <c r="G62" s="1"/>
      <c r="H62" s="1"/>
      <c r="I62" s="1"/>
      <c r="J62" s="1"/>
      <c r="K62" s="1"/>
    </row>
    <row r="63" spans="1:11" ht="60" x14ac:dyDescent="0.25">
      <c r="A63" s="24" t="s">
        <v>270</v>
      </c>
      <c r="B63" s="2" t="s">
        <v>271</v>
      </c>
      <c r="C63" s="2" t="s">
        <v>450</v>
      </c>
      <c r="D63" s="1"/>
      <c r="E63" s="1"/>
      <c r="F63" s="1"/>
      <c r="G63" s="1"/>
      <c r="H63" s="1"/>
      <c r="I63" s="1"/>
      <c r="J63" s="1"/>
      <c r="K63" s="1"/>
    </row>
    <row r="64" spans="1:11" ht="60" x14ac:dyDescent="0.25">
      <c r="A64" s="24" t="s">
        <v>273</v>
      </c>
      <c r="B64" s="2" t="s">
        <v>274</v>
      </c>
      <c r="C64" s="2" t="s">
        <v>451</v>
      </c>
      <c r="D64" s="1"/>
      <c r="E64" s="1"/>
      <c r="F64" s="1"/>
      <c r="G64" s="1"/>
      <c r="H64" s="1"/>
      <c r="I64" s="1"/>
      <c r="J64" s="1"/>
      <c r="K64" s="1"/>
    </row>
    <row r="65" spans="1:11" ht="60" x14ac:dyDescent="0.25">
      <c r="A65" s="24" t="s">
        <v>276</v>
      </c>
      <c r="B65" s="2" t="s">
        <v>277</v>
      </c>
      <c r="C65" s="2" t="s">
        <v>452</v>
      </c>
      <c r="D65" s="1"/>
      <c r="E65" s="1"/>
      <c r="F65" s="1"/>
      <c r="G65" s="1"/>
      <c r="H65" s="1"/>
      <c r="I65" s="1"/>
      <c r="J65" s="1"/>
      <c r="K65" s="1"/>
    </row>
    <row r="66" spans="1:11" ht="75" x14ac:dyDescent="0.25">
      <c r="A66" s="24" t="s">
        <v>278</v>
      </c>
      <c r="B66" s="2" t="s">
        <v>279</v>
      </c>
      <c r="C66" s="2" t="s">
        <v>453</v>
      </c>
      <c r="D66" s="1"/>
      <c r="E66" s="1"/>
      <c r="F66" s="1"/>
      <c r="G66" s="1"/>
      <c r="H66" s="1"/>
      <c r="I66" s="1"/>
      <c r="J66" s="1"/>
      <c r="K66" s="1"/>
    </row>
    <row r="67" spans="1:11" ht="120" x14ac:dyDescent="0.25">
      <c r="A67" s="24" t="s">
        <v>280</v>
      </c>
      <c r="B67" s="2" t="s">
        <v>281</v>
      </c>
      <c r="C67" s="2" t="s">
        <v>454</v>
      </c>
      <c r="D67" s="1"/>
      <c r="E67" s="1"/>
      <c r="F67" s="1"/>
      <c r="G67" s="1"/>
      <c r="H67" s="1"/>
      <c r="I67" s="1"/>
      <c r="J67" s="1"/>
      <c r="K67" s="1"/>
    </row>
    <row r="68" spans="1:11" ht="60" x14ac:dyDescent="0.25">
      <c r="A68" s="24" t="s">
        <v>283</v>
      </c>
      <c r="B68" s="2" t="s">
        <v>284</v>
      </c>
      <c r="C68" s="2" t="s">
        <v>455</v>
      </c>
      <c r="D68" s="1"/>
      <c r="E68" s="1"/>
      <c r="F68" s="1"/>
      <c r="G68" s="1"/>
      <c r="H68" s="1"/>
      <c r="I68" s="1"/>
      <c r="J68" s="1"/>
      <c r="K68" s="1"/>
    </row>
    <row r="69" spans="1:11" ht="270" x14ac:dyDescent="0.25">
      <c r="A69" s="24" t="s">
        <v>288</v>
      </c>
      <c r="B69" s="2" t="s">
        <v>289</v>
      </c>
      <c r="C69" s="2" t="s">
        <v>456</v>
      </c>
      <c r="D69" s="1"/>
      <c r="E69" s="1"/>
      <c r="F69" s="1"/>
      <c r="G69" s="1"/>
      <c r="H69" s="1"/>
      <c r="I69" s="1"/>
      <c r="J69" s="1"/>
      <c r="K69" s="1"/>
    </row>
    <row r="70" spans="1:11" ht="135" x14ac:dyDescent="0.25">
      <c r="A70" s="24" t="s">
        <v>293</v>
      </c>
      <c r="B70" s="2" t="s">
        <v>294</v>
      </c>
      <c r="C70" s="2" t="s">
        <v>457</v>
      </c>
      <c r="D70" s="1"/>
      <c r="E70" s="1"/>
      <c r="F70" s="1"/>
      <c r="G70" s="1"/>
      <c r="H70" s="1"/>
      <c r="I70" s="1"/>
      <c r="J70" s="1"/>
      <c r="K70" s="1"/>
    </row>
    <row r="71" spans="1:11" ht="270" x14ac:dyDescent="0.25">
      <c r="A71" s="24" t="s">
        <v>295</v>
      </c>
      <c r="B71" s="2" t="s">
        <v>296</v>
      </c>
      <c r="C71" s="2" t="s">
        <v>458</v>
      </c>
      <c r="D71" s="1"/>
      <c r="E71" s="1"/>
      <c r="F71" s="1"/>
      <c r="G71" s="1"/>
      <c r="H71" s="1"/>
      <c r="I71" s="1"/>
      <c r="J71" s="1"/>
      <c r="K71" s="1"/>
    </row>
    <row r="72" spans="1:11" ht="195" x14ac:dyDescent="0.25">
      <c r="A72" s="24" t="s">
        <v>299</v>
      </c>
      <c r="B72" s="2" t="s">
        <v>300</v>
      </c>
      <c r="C72" s="2" t="s">
        <v>459</v>
      </c>
      <c r="D72" s="1"/>
      <c r="E72" s="1"/>
      <c r="F72" s="1"/>
      <c r="G72" s="1"/>
      <c r="H72" s="1"/>
      <c r="I72" s="1"/>
      <c r="J72" s="1"/>
      <c r="K72" s="1"/>
    </row>
    <row r="73" spans="1:11" ht="409.5" x14ac:dyDescent="0.25">
      <c r="A73" s="24" t="s">
        <v>302</v>
      </c>
      <c r="B73" s="2" t="s">
        <v>303</v>
      </c>
      <c r="C73" s="2" t="s">
        <v>460</v>
      </c>
      <c r="D73" s="1"/>
      <c r="E73" s="1"/>
      <c r="F73" s="1"/>
      <c r="G73" s="1"/>
      <c r="H73" s="1"/>
      <c r="I73" s="1"/>
      <c r="J73" s="1"/>
      <c r="K73" s="1"/>
    </row>
    <row r="74" spans="1:11" ht="60" x14ac:dyDescent="0.25">
      <c r="A74" s="24" t="s">
        <v>305</v>
      </c>
      <c r="B74" s="2" t="s">
        <v>306</v>
      </c>
      <c r="C74" s="2" t="s">
        <v>461</v>
      </c>
      <c r="D74" s="1"/>
      <c r="E74" s="1"/>
      <c r="F74" s="1"/>
      <c r="G74" s="1"/>
      <c r="H74" s="1"/>
      <c r="I74" s="1"/>
      <c r="J74" s="1"/>
      <c r="K74" s="1"/>
    </row>
    <row r="75" spans="1:11" ht="30" x14ac:dyDescent="0.25">
      <c r="A75" s="24" t="s">
        <v>307</v>
      </c>
      <c r="B75" s="2" t="s">
        <v>308</v>
      </c>
      <c r="C75" s="2" t="s">
        <v>462</v>
      </c>
      <c r="D75" s="1"/>
      <c r="E75" s="1"/>
      <c r="F75" s="1"/>
      <c r="G75" s="1"/>
      <c r="H75" s="1"/>
      <c r="I75" s="1"/>
      <c r="J75" s="1"/>
      <c r="K75" s="1"/>
    </row>
    <row r="76" spans="1:11" ht="45" x14ac:dyDescent="0.25">
      <c r="A76" s="24" t="s">
        <v>310</v>
      </c>
      <c r="B76" s="2" t="s">
        <v>311</v>
      </c>
      <c r="C76" s="2" t="s">
        <v>463</v>
      </c>
      <c r="D76" s="1"/>
      <c r="E76" s="1"/>
      <c r="F76" s="1"/>
      <c r="G76" s="1"/>
      <c r="H76" s="1"/>
      <c r="I76" s="1"/>
      <c r="J76" s="1"/>
      <c r="K76" s="1"/>
    </row>
    <row r="77" spans="1:11" ht="135" x14ac:dyDescent="0.25">
      <c r="A77" s="24" t="s">
        <v>314</v>
      </c>
      <c r="B77" s="2" t="s">
        <v>315</v>
      </c>
      <c r="C77" s="2" t="s">
        <v>464</v>
      </c>
      <c r="D77" s="1"/>
      <c r="E77" s="1"/>
      <c r="F77" s="1"/>
      <c r="G77" s="1"/>
      <c r="H77" s="1"/>
      <c r="I77" s="1"/>
      <c r="J77" s="1"/>
      <c r="K77" s="1"/>
    </row>
    <row r="78" spans="1:11" ht="165" x14ac:dyDescent="0.25">
      <c r="A78" s="24" t="s">
        <v>317</v>
      </c>
      <c r="B78" s="2" t="s">
        <v>318</v>
      </c>
      <c r="C78" s="2" t="s">
        <v>465</v>
      </c>
      <c r="D78" s="1"/>
      <c r="E78" s="1"/>
      <c r="F78" s="1"/>
      <c r="G78" s="1"/>
      <c r="H78" s="1"/>
      <c r="I78" s="1"/>
      <c r="J78" s="1"/>
      <c r="K78" s="1"/>
    </row>
    <row r="79" spans="1:11" ht="105" x14ac:dyDescent="0.25">
      <c r="A79" s="24" t="s">
        <v>323</v>
      </c>
      <c r="B79" s="2" t="s">
        <v>324</v>
      </c>
      <c r="C79" s="2" t="s">
        <v>466</v>
      </c>
      <c r="D79" s="1"/>
      <c r="E79" s="1"/>
      <c r="F79" s="1"/>
      <c r="G79" s="1"/>
      <c r="H79" s="1"/>
      <c r="I79" s="1"/>
      <c r="J79" s="1"/>
      <c r="K79" s="1"/>
    </row>
    <row r="80" spans="1:11" ht="60" x14ac:dyDescent="0.25">
      <c r="A80" s="24" t="s">
        <v>326</v>
      </c>
      <c r="B80" s="2" t="s">
        <v>327</v>
      </c>
      <c r="C80" s="2" t="s">
        <v>467</v>
      </c>
      <c r="D80" s="1"/>
      <c r="E80" s="1"/>
      <c r="F80" s="1"/>
      <c r="G80" s="1"/>
      <c r="H80" s="1"/>
      <c r="I80" s="1"/>
      <c r="J80" s="1"/>
      <c r="K80" s="1"/>
    </row>
    <row r="81" spans="1:11" ht="60" x14ac:dyDescent="0.25">
      <c r="A81" s="24" t="s">
        <v>328</v>
      </c>
      <c r="B81" s="2" t="s">
        <v>329</v>
      </c>
      <c r="C81" s="2" t="s">
        <v>468</v>
      </c>
      <c r="D81" s="1"/>
      <c r="E81" s="1"/>
      <c r="F81" s="1"/>
      <c r="G81" s="1"/>
      <c r="H81" s="1"/>
      <c r="I81" s="1"/>
      <c r="J81" s="1"/>
      <c r="K81" s="1"/>
    </row>
    <row r="82" spans="1:11" ht="45" x14ac:dyDescent="0.25">
      <c r="A82" s="24" t="s">
        <v>331</v>
      </c>
      <c r="B82" s="2" t="s">
        <v>332</v>
      </c>
      <c r="C82" s="2" t="s">
        <v>469</v>
      </c>
      <c r="D82" s="1"/>
      <c r="E82" s="1"/>
      <c r="F82" s="1"/>
      <c r="G82" s="1"/>
      <c r="H82" s="1"/>
      <c r="I82" s="1"/>
      <c r="J82" s="1"/>
      <c r="K82" s="1"/>
    </row>
    <row r="83" spans="1:11" ht="330" x14ac:dyDescent="0.25">
      <c r="A83" s="24" t="s">
        <v>333</v>
      </c>
      <c r="B83" s="2" t="s">
        <v>334</v>
      </c>
      <c r="C83" s="2" t="s">
        <v>470</v>
      </c>
      <c r="D83" s="1"/>
      <c r="E83" s="1"/>
      <c r="F83" s="1"/>
      <c r="G83" s="1"/>
      <c r="H83" s="1"/>
      <c r="I83" s="1"/>
      <c r="J83" s="1"/>
      <c r="K83" s="1"/>
    </row>
    <row r="84" spans="1:11" ht="195" x14ac:dyDescent="0.25">
      <c r="A84" s="24" t="s">
        <v>336</v>
      </c>
      <c r="B84" s="2" t="s">
        <v>337</v>
      </c>
      <c r="C84" s="2" t="s">
        <v>471</v>
      </c>
      <c r="D84" s="1"/>
      <c r="E84" s="1"/>
      <c r="F84" s="1"/>
      <c r="G84" s="1"/>
      <c r="H84" s="1"/>
      <c r="I84" s="1"/>
      <c r="J84" s="1"/>
      <c r="K84" s="1"/>
    </row>
    <row r="85" spans="1:11" ht="120" x14ac:dyDescent="0.25">
      <c r="A85" s="24" t="s">
        <v>339</v>
      </c>
      <c r="B85" s="2" t="s">
        <v>340</v>
      </c>
      <c r="C85" s="2" t="s">
        <v>472</v>
      </c>
      <c r="D85" s="1"/>
      <c r="E85" s="1"/>
      <c r="F85" s="1"/>
      <c r="G85" s="1"/>
      <c r="H85" s="1"/>
      <c r="I85" s="1"/>
      <c r="J85" s="1"/>
      <c r="K85" s="1"/>
    </row>
    <row r="86" spans="1:11" ht="120" x14ac:dyDescent="0.25">
      <c r="A86" s="24" t="s">
        <v>343</v>
      </c>
      <c r="B86" s="2" t="s">
        <v>344</v>
      </c>
      <c r="C86" s="2" t="s">
        <v>473</v>
      </c>
      <c r="D86" s="1"/>
      <c r="E86" s="1"/>
      <c r="F86" s="1"/>
      <c r="G86" s="1"/>
      <c r="H86" s="1"/>
      <c r="I86" s="1"/>
      <c r="J86" s="1"/>
      <c r="K86" s="1"/>
    </row>
    <row r="87" spans="1:11" ht="150" x14ac:dyDescent="0.25">
      <c r="A87" s="24" t="s">
        <v>346</v>
      </c>
      <c r="B87" s="2" t="s">
        <v>347</v>
      </c>
      <c r="C87" s="2" t="s">
        <v>474</v>
      </c>
      <c r="D87" s="1"/>
      <c r="E87" s="1"/>
      <c r="F87" s="1"/>
      <c r="G87" s="1"/>
      <c r="H87" s="1"/>
      <c r="I87" s="1"/>
      <c r="J87" s="1"/>
      <c r="K87" s="1"/>
    </row>
    <row r="88" spans="1:11" ht="75" x14ac:dyDescent="0.25">
      <c r="A88" s="24" t="s">
        <v>352</v>
      </c>
      <c r="B88" s="2" t="s">
        <v>353</v>
      </c>
      <c r="C88" s="2" t="s">
        <v>475</v>
      </c>
      <c r="D88" s="1"/>
      <c r="E88" s="1"/>
      <c r="F88" s="1"/>
      <c r="G88" s="1"/>
      <c r="H88" s="1"/>
      <c r="I88" s="1"/>
      <c r="J88" s="1"/>
      <c r="K88" s="1"/>
    </row>
    <row r="89" spans="1:11" ht="105" x14ac:dyDescent="0.25">
      <c r="A89" s="24" t="s">
        <v>356</v>
      </c>
      <c r="B89" s="2" t="s">
        <v>357</v>
      </c>
      <c r="C89" s="2" t="s">
        <v>476</v>
      </c>
      <c r="D89" s="1"/>
      <c r="E89" s="1"/>
      <c r="F89" s="1"/>
      <c r="G89" s="1"/>
      <c r="H89" s="1"/>
      <c r="I89" s="1"/>
      <c r="J89" s="1"/>
      <c r="K89" s="1"/>
    </row>
    <row r="90" spans="1:11" ht="60" x14ac:dyDescent="0.25">
      <c r="A90" s="24" t="s">
        <v>360</v>
      </c>
      <c r="B90" s="2" t="s">
        <v>361</v>
      </c>
      <c r="C90" s="2" t="s">
        <v>477</v>
      </c>
      <c r="D90" s="1"/>
      <c r="E90" s="1"/>
      <c r="F90" s="1"/>
      <c r="G90" s="1"/>
      <c r="H90" s="1"/>
      <c r="I90" s="1"/>
      <c r="J90" s="1"/>
      <c r="K90" s="1"/>
    </row>
    <row r="91" spans="1:11" ht="105" x14ac:dyDescent="0.25">
      <c r="A91" s="24" t="s">
        <v>364</v>
      </c>
      <c r="B91" s="2" t="s">
        <v>365</v>
      </c>
      <c r="C91" s="2" t="s">
        <v>478</v>
      </c>
      <c r="D91" s="1"/>
      <c r="E91" s="1"/>
      <c r="F91" s="1"/>
      <c r="G91" s="1"/>
      <c r="H91" s="1"/>
      <c r="I91" s="1"/>
      <c r="J91" s="1"/>
      <c r="K91" s="1"/>
    </row>
    <row r="92" spans="1:11" ht="120" x14ac:dyDescent="0.25">
      <c r="A92" s="24" t="s">
        <v>367</v>
      </c>
      <c r="B92" s="2" t="s">
        <v>368</v>
      </c>
      <c r="C92" s="2" t="s">
        <v>479</v>
      </c>
      <c r="D92" s="1"/>
      <c r="E92" s="1"/>
      <c r="F92" s="1"/>
      <c r="G92" s="1"/>
      <c r="H92" s="1"/>
      <c r="I92" s="1"/>
      <c r="J92" s="1"/>
      <c r="K92" s="1"/>
    </row>
    <row r="93" spans="1:11" ht="180" x14ac:dyDescent="0.25">
      <c r="A93" s="24" t="s">
        <v>370</v>
      </c>
      <c r="B93" s="2" t="s">
        <v>371</v>
      </c>
      <c r="C93" s="2" t="s">
        <v>480</v>
      </c>
      <c r="D93" s="1"/>
      <c r="E93" s="1"/>
      <c r="F93" s="1"/>
      <c r="G93" s="1"/>
      <c r="H93" s="1"/>
      <c r="I93" s="1"/>
      <c r="J93" s="1"/>
      <c r="K93" s="1"/>
    </row>
    <row r="94" spans="1:11" ht="405" x14ac:dyDescent="0.25">
      <c r="A94" s="24" t="s">
        <v>373</v>
      </c>
      <c r="B94" s="2" t="s">
        <v>374</v>
      </c>
      <c r="C94" s="2" t="s">
        <v>481</v>
      </c>
      <c r="D94" s="1"/>
      <c r="E94" s="1"/>
      <c r="F94" s="1"/>
      <c r="G94" s="1"/>
      <c r="H94" s="1"/>
      <c r="I94" s="1"/>
      <c r="J94" s="1"/>
      <c r="K94" s="1"/>
    </row>
    <row r="95" spans="1:11" ht="90" x14ac:dyDescent="0.25">
      <c r="A95" s="24" t="s">
        <v>376</v>
      </c>
      <c r="B95" s="2" t="s">
        <v>377</v>
      </c>
      <c r="C95" s="2" t="s">
        <v>482</v>
      </c>
      <c r="D95" s="1"/>
      <c r="E95" s="1"/>
      <c r="F95" s="1"/>
      <c r="G95" s="1"/>
      <c r="H95" s="1"/>
      <c r="I95" s="1"/>
      <c r="J95" s="1"/>
      <c r="K95" s="1"/>
    </row>
    <row r="96" spans="1:11" ht="90" x14ac:dyDescent="0.25">
      <c r="A96" s="24" t="s">
        <v>380</v>
      </c>
      <c r="B96" s="2" t="s">
        <v>381</v>
      </c>
      <c r="C96" s="2" t="s">
        <v>483</v>
      </c>
      <c r="D96" s="1"/>
      <c r="E96" s="1"/>
      <c r="F96" s="1"/>
      <c r="G96" s="1"/>
      <c r="H96" s="1"/>
      <c r="I96" s="1"/>
      <c r="J96" s="1"/>
      <c r="K96" s="1"/>
    </row>
    <row r="97" spans="1:11" ht="165" x14ac:dyDescent="0.25">
      <c r="A97" s="24" t="s">
        <v>383</v>
      </c>
      <c r="B97" s="2" t="s">
        <v>384</v>
      </c>
      <c r="C97" s="2" t="s">
        <v>484</v>
      </c>
      <c r="D97" s="1"/>
      <c r="E97" s="1"/>
      <c r="F97" s="1"/>
      <c r="G97" s="1"/>
      <c r="H97" s="1"/>
      <c r="I97" s="1"/>
      <c r="J97" s="1"/>
      <c r="K97" s="1"/>
    </row>
    <row r="98" spans="1:11" ht="60" x14ac:dyDescent="0.25">
      <c r="A98" s="24" t="s">
        <v>385</v>
      </c>
      <c r="B98" s="2" t="s">
        <v>386</v>
      </c>
      <c r="C98" s="2" t="s">
        <v>485</v>
      </c>
      <c r="D98" s="1"/>
      <c r="E98" s="1"/>
      <c r="F98" s="1"/>
      <c r="G98" s="1"/>
      <c r="H98" s="1"/>
      <c r="I98" s="1"/>
      <c r="J98" s="1"/>
      <c r="K98" s="1"/>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Oversikt</vt:lpstr>
      <vt:lpstr>Sjekkliste</vt:lpstr>
      <vt:lpstr>Slik tester du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Aceit Accessibility Evaluator by Useit - Testprotokoll</dc:title>
  <dc:subject>Aceit Accessibility Evaluator by Useit - Testprotokoll</dc:subject>
  <dc:creator>Aceit Accessibility Evaluator by Useit</dc:creator>
  <cp:keywords/>
  <dc:description>Aceit Accessibility Evaluator by Useit - Testprotokoll</dc:description>
  <cp:lastModifiedBy>Iselin Bråten Yucedag</cp:lastModifiedBy>
  <dcterms:created xsi:type="dcterms:W3CDTF">2023-01-10T12:44:23Z</dcterms:created>
  <dcterms:modified xsi:type="dcterms:W3CDTF">2023-01-23T11:49:21Z</dcterms:modified>
  <cp:category/>
</cp:coreProperties>
</file>